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820" windowHeight="6360" tabRatio="927"/>
  </bookViews>
  <sheets>
    <sheet name="Pauta de Evaluación_General" sheetId="2" r:id="rId1"/>
  </sheets>
  <definedNames>
    <definedName name="_xlnm._FilterDatabase" localSheetId="0" hidden="1">'Pauta de Evaluación_General'!$D$96:$D$146</definedName>
    <definedName name="_xlnm.Print_Area" localSheetId="0">'Pauta de Evaluación_General'!$A$1:$P$94</definedName>
  </definedNames>
  <calcPr calcId="124519"/>
</workbook>
</file>

<file path=xl/calcChain.xml><?xml version="1.0" encoding="utf-8"?>
<calcChain xmlns="http://schemas.openxmlformats.org/spreadsheetml/2006/main">
  <c r="P24" i="2"/>
  <c r="P25"/>
  <c r="P26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 s="1"/>
  <c r="P66"/>
  <c r="P67"/>
  <c r="P68"/>
  <c r="P69"/>
  <c r="P70"/>
  <c r="P71"/>
  <c r="P72"/>
  <c r="P73"/>
  <c r="P78" s="1"/>
  <c r="P74"/>
  <c r="P75"/>
  <c r="P76"/>
  <c r="P77"/>
  <c r="P83"/>
  <c r="P84"/>
  <c r="P87" s="1"/>
  <c r="P89" s="1"/>
  <c r="P85"/>
  <c r="P86"/>
  <c r="O24"/>
  <c r="O25"/>
  <c r="O26" s="1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66"/>
  <c r="O67"/>
  <c r="O78" s="1"/>
  <c r="O68"/>
  <c r="O69"/>
  <c r="O70"/>
  <c r="O71"/>
  <c r="O72"/>
  <c r="O73"/>
  <c r="O74"/>
  <c r="O75"/>
  <c r="O76"/>
  <c r="O77"/>
  <c r="O83"/>
  <c r="O84"/>
  <c r="O85"/>
  <c r="O86"/>
  <c r="O87"/>
  <c r="O89" s="1"/>
  <c r="N24"/>
  <c r="N25"/>
  <c r="N26"/>
  <c r="N31"/>
  <c r="N32"/>
  <c r="N33"/>
  <c r="N34"/>
  <c r="N35"/>
  <c r="N36"/>
  <c r="N37"/>
  <c r="N38"/>
  <c r="N39"/>
  <c r="N40"/>
  <c r="N41"/>
  <c r="N42"/>
  <c r="N43"/>
  <c r="N44"/>
  <c r="N45"/>
  <c r="N46"/>
  <c r="N57" s="1"/>
  <c r="N47"/>
  <c r="N48"/>
  <c r="N49"/>
  <c r="N50"/>
  <c r="N51"/>
  <c r="N52"/>
  <c r="N53"/>
  <c r="N54"/>
  <c r="N55"/>
  <c r="N56"/>
  <c r="N66"/>
  <c r="N67"/>
  <c r="N68"/>
  <c r="N69"/>
  <c r="N70"/>
  <c r="N71"/>
  <c r="N72"/>
  <c r="N73"/>
  <c r="N74"/>
  <c r="N75"/>
  <c r="N76"/>
  <c r="N77"/>
  <c r="N78"/>
  <c r="N83"/>
  <c r="N84"/>
  <c r="N87" s="1"/>
  <c r="N89" s="1"/>
  <c r="N85"/>
  <c r="N86"/>
</calcChain>
</file>

<file path=xl/sharedStrings.xml><?xml version="1.0" encoding="utf-8"?>
<sst xmlns="http://schemas.openxmlformats.org/spreadsheetml/2006/main" count="105" uniqueCount="80">
  <si>
    <t>%</t>
  </si>
  <si>
    <t>Cantidad</t>
  </si>
  <si>
    <t>Año</t>
  </si>
  <si>
    <t>i</t>
  </si>
  <si>
    <t>e</t>
  </si>
  <si>
    <t>TOTAL FINAL</t>
  </si>
  <si>
    <t xml:space="preserve">UNIVERSIDAD DE SANTIAGO DE CHILE </t>
  </si>
  <si>
    <t xml:space="preserve">VICERRECTORIA ACADÉMICA - DIRECCIÓN DE DOCENCIA </t>
  </si>
  <si>
    <t>ANTECEDENTES DEL ACADÉMICO</t>
  </si>
  <si>
    <t>FORMULARIO PARA LA EVALUACIÓN DE ACADÉMICOS</t>
  </si>
  <si>
    <t>MM$</t>
  </si>
  <si>
    <t>Total</t>
  </si>
  <si>
    <t>Año 1</t>
  </si>
  <si>
    <t>Año 2</t>
  </si>
  <si>
    <t>VRA</t>
  </si>
  <si>
    <t>VRID</t>
  </si>
  <si>
    <t>d</t>
  </si>
  <si>
    <t>Puntajes</t>
  </si>
  <si>
    <t xml:space="preserve">Parámetros a evaluar </t>
  </si>
  <si>
    <t>1. Formación</t>
  </si>
  <si>
    <t xml:space="preserve">1.1. Obtención de Doctorado </t>
  </si>
  <si>
    <t>1.2. Cursos aprobados de capacitación docente (indicar horas de formación)</t>
  </si>
  <si>
    <t>2. Productividad</t>
  </si>
  <si>
    <t>2.1. Libros con Sello Editorial</t>
  </si>
  <si>
    <t>2.2. Libros (editor)</t>
  </si>
  <si>
    <t>2.3. Otros libros, antologías (autor)</t>
  </si>
  <si>
    <t>2.4. Capítulos de libro con sello editorial</t>
  </si>
  <si>
    <t>2.5. Artículos en revistas indexadas</t>
  </si>
  <si>
    <t>2.6. Artículos en revista de corriente principal (Cs. Humanas y Sociales)</t>
  </si>
  <si>
    <t>2.7. Artículos en revistas no indexadas</t>
  </si>
  <si>
    <t>2.8. Publicaciones en actas de congresos nacionales</t>
  </si>
  <si>
    <t>2.9. Publicación en revista de divulagación científica</t>
  </si>
  <si>
    <t>2.10. Otras publicaciones</t>
  </si>
  <si>
    <t>2.11. Publicaciones en actas de congresos internacionales</t>
  </si>
  <si>
    <t xml:space="preserve">2.12. Manuales o textos de estudio </t>
  </si>
  <si>
    <t>2.13. Proyectos de investigación internos</t>
  </si>
  <si>
    <t>2.14. Proyectos de Innovación Docente</t>
  </si>
  <si>
    <t>2.15. Participacion en proyectos del área docente</t>
  </si>
  <si>
    <t>2.16. Proyectos FONDECYT, FONDEF, INNOVA, FONDAP, FONIDE, Anillos, Milenio, Consorcios y otros</t>
  </si>
  <si>
    <t xml:space="preserve">2.17. Proyectos Externos FIA, FONIS y equivalentes </t>
  </si>
  <si>
    <t>2.18. Proyectos investigacion en temas docentes</t>
  </si>
  <si>
    <t>2.19. Responsable Proyecto MECESUP adjudicado</t>
  </si>
  <si>
    <t>2.20. Participación en Proyectos MECESUP (indicar horas anuales dedicadas)</t>
  </si>
  <si>
    <t>2.21. Editor, Compilador, Miembro de Comité Científico</t>
  </si>
  <si>
    <t>2.22. Tesis o trabajo de titulación guiada terminada pregrado</t>
  </si>
  <si>
    <t>2.23. Tesis o trabajo de titulación guiada terminada postgrado</t>
  </si>
  <si>
    <t>2.24. Patentes presentadas</t>
  </si>
  <si>
    <t>2.25. Patentes obtenidas</t>
  </si>
  <si>
    <t xml:space="preserve">2.26. Informes de comité expertos </t>
  </si>
  <si>
    <t>3. Gestión Docente</t>
  </si>
  <si>
    <t>Parámetros a evaluar</t>
  </si>
  <si>
    <t>3.2. Creación de carrera de pregrado o programa de postgrado</t>
  </si>
  <si>
    <t>3.3. Actualización de planes de estudio y/o programas de asignaturas</t>
  </si>
  <si>
    <t>3.4. Administración docente como Director, Sub-Director o Jefe de Carrera</t>
  </si>
  <si>
    <t>3.5. Administración docente como Coordinador de Laboratorio o Coordinador de Asignatura</t>
  </si>
  <si>
    <t>3.6. Creación de asignaturas</t>
  </si>
  <si>
    <t>3.7. Participación en procesos de Autoevaluación (Indicar horas anuales de dedicación)</t>
  </si>
  <si>
    <t>3.8. Participación en actividades de extensión de la docencia</t>
  </si>
  <si>
    <t>3.10. Participación en comisiones correctoras y calificadoras de memorias y exámenes de grado</t>
  </si>
  <si>
    <t>3.11. Actividades de vinculación con empresas u otras instituciones (indicar horas totales dedicadas)</t>
  </si>
  <si>
    <t>3.12. Captación de recursos, no considerar dineros de proyectos concursables (indicar monto)</t>
  </si>
  <si>
    <t>3.9. Participación en comites Departamentales, de Facultas u otro (indicar horas anuales de dedicación)</t>
  </si>
  <si>
    <t>4. Desempeño en Aula</t>
  </si>
  <si>
    <t>4.1. Cursos con encuesta final en aula sobre el promedio de la Universidad</t>
  </si>
  <si>
    <t>4.2. Cursos impartidos con apoyo de tecnologías (ej. Moodle)</t>
  </si>
  <si>
    <t>4.3. Curso impartido de forma e-learning</t>
  </si>
  <si>
    <t>4.4. Aportes a la Innovación de la docencia (metodológica o curricular)</t>
  </si>
  <si>
    <t>3.1. Responsable de procesos de Autoevaluación (carrera e institucional)</t>
  </si>
  <si>
    <t>Proceso de Evaluación de Académicos Contratados por Concurso Público 2010</t>
  </si>
  <si>
    <t>Nº de Formulario:</t>
  </si>
  <si>
    <t xml:space="preserve">Nombre:   </t>
  </si>
  <si>
    <t xml:space="preserve">Jerarquía Académica:   </t>
  </si>
  <si>
    <t xml:space="preserve">RUT:   </t>
  </si>
  <si>
    <t xml:space="preserve">Jornada:   </t>
  </si>
  <si>
    <r>
      <t xml:space="preserve">Facultad: </t>
    </r>
    <r>
      <rPr>
        <sz val="8"/>
        <rFont val="Arial"/>
        <family val="2"/>
      </rPr>
      <t xml:space="preserve">  </t>
    </r>
  </si>
  <si>
    <t xml:space="preserve">Departamento:   </t>
  </si>
  <si>
    <r>
      <t xml:space="preserve">E-mail:  </t>
    </r>
    <r>
      <rPr>
        <sz val="8"/>
        <rFont val="Arial"/>
        <family val="2"/>
      </rPr>
      <t xml:space="preserve"> </t>
    </r>
  </si>
  <si>
    <r>
      <t xml:space="preserve">Teléfono:  </t>
    </r>
    <r>
      <rPr>
        <sz val="8"/>
        <rFont val="Arial"/>
        <family val="2"/>
      </rPr>
      <t xml:space="preserve"> </t>
    </r>
  </si>
  <si>
    <t xml:space="preserve">Fecha de ingreso a la USACH:     </t>
  </si>
  <si>
    <t xml:space="preserve">Periodo que declara:      </t>
  </si>
</sst>
</file>

<file path=xl/styles.xml><?xml version="1.0" encoding="utf-8"?>
<styleSheet xmlns="http://schemas.openxmlformats.org/spreadsheetml/2006/main">
  <numFmts count="1">
    <numFmt numFmtId="177" formatCode="0.0"/>
  </numFmts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name val="Trebuchet MS"/>
      <family val="2"/>
    </font>
    <font>
      <b/>
      <u/>
      <sz val="8"/>
      <name val="Trebuchet MS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Border="1"/>
    <xf numFmtId="0" fontId="7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Border="1" applyAlignment="1">
      <alignment horizontal="justify" vertical="top" wrapText="1"/>
    </xf>
    <xf numFmtId="0" fontId="13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/>
    <xf numFmtId="0" fontId="7" fillId="0" borderId="0" xfId="0" applyFont="1" applyBorder="1"/>
    <xf numFmtId="0" fontId="13" fillId="0" borderId="0" xfId="0" applyFont="1" applyFill="1" applyBorder="1"/>
    <xf numFmtId="0" fontId="7" fillId="0" borderId="0" xfId="0" applyFont="1" applyAlignment="1"/>
    <xf numFmtId="0" fontId="8" fillId="0" borderId="0" xfId="0" applyFont="1" applyAlignment="1"/>
    <xf numFmtId="1" fontId="13" fillId="4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4" fillId="0" borderId="0" xfId="0" applyFont="1" applyFill="1"/>
    <xf numFmtId="1" fontId="12" fillId="0" borderId="1" xfId="0" applyNumberFormat="1" applyFont="1" applyBorder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right" vertical="center" wrapText="1"/>
    </xf>
    <xf numFmtId="0" fontId="14" fillId="3" borderId="2" xfId="0" applyFont="1" applyFill="1" applyBorder="1" applyAlignment="1">
      <alignment horizontal="left" vertical="center" textRotation="90" wrapText="1"/>
    </xf>
    <xf numFmtId="177" fontId="13" fillId="4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/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textRotation="90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3" fillId="0" borderId="1" xfId="0" applyFont="1" applyBorder="1" applyAlignment="1" applyProtection="1">
      <alignment horizontal="center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2" fillId="0" borderId="0" xfId="0" applyFont="1" applyBorder="1" applyAlignment="1">
      <alignment horizontal="justify" vertical="top" wrapText="1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justify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19050</xdr:rowOff>
    </xdr:to>
    <xdr:pic>
      <xdr:nvPicPr>
        <xdr:cNvPr id="4099" name="Picture 3" descr="Logo-Positivo-BN-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0050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165"/>
  <sheetViews>
    <sheetView showGridLines="0" tabSelected="1" topLeftCell="A53" zoomScaleSheetLayoutView="100" workbookViewId="0">
      <selection activeCell="K68" sqref="K68"/>
    </sheetView>
  </sheetViews>
  <sheetFormatPr baseColWidth="10" defaultColWidth="11" defaultRowHeight="14.25"/>
  <cols>
    <col min="1" max="1" width="5.7109375" style="1" bestFit="1" customWidth="1"/>
    <col min="2" max="2" width="3.42578125" style="1" hidden="1" customWidth="1"/>
    <col min="3" max="3" width="3.140625" style="1" hidden="1" customWidth="1"/>
    <col min="4" max="4" width="25.7109375" style="1" customWidth="1"/>
    <col min="5" max="5" width="6.85546875" style="1" customWidth="1"/>
    <col min="6" max="6" width="6.7109375" style="1" customWidth="1"/>
    <col min="7" max="7" width="8.7109375" style="1" customWidth="1"/>
    <col min="8" max="9" width="11.42578125" style="1" hidden="1" customWidth="1"/>
    <col min="10" max="13" width="3.5703125" style="1" customWidth="1"/>
    <col min="14" max="14" width="6.42578125" style="1" customWidth="1"/>
    <col min="15" max="16" width="6.28515625" style="1" customWidth="1"/>
    <col min="17" max="17" width="11" style="46"/>
    <col min="18" max="18" width="13.140625" style="46" customWidth="1"/>
    <col min="19" max="21" width="11" style="46"/>
    <col min="22" max="16384" width="11" style="1"/>
  </cols>
  <sheetData>
    <row r="1" spans="1:21" ht="9" customHeight="1">
      <c r="H1" s="39"/>
    </row>
    <row r="2" spans="1:21" ht="12.75" customHeight="1">
      <c r="C2" s="2"/>
      <c r="D2" s="70" t="s">
        <v>6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46"/>
    </row>
    <row r="3" spans="1:21" ht="12.75" customHeight="1">
      <c r="C3" s="3"/>
      <c r="D3" s="70" t="s">
        <v>7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21" ht="12.75" customHeight="1">
      <c r="C4" s="4"/>
      <c r="D4" s="57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5" t="s">
        <v>69</v>
      </c>
      <c r="P4" s="56">
        <v>1</v>
      </c>
    </row>
    <row r="5" spans="1:21">
      <c r="A5" s="4"/>
      <c r="B5" s="4"/>
      <c r="C5" s="4"/>
      <c r="D5" s="4"/>
      <c r="E5" s="4"/>
      <c r="F5" s="4"/>
      <c r="G5" s="4"/>
    </row>
    <row r="6" spans="1:21" s="5" customFormat="1" ht="15.75">
      <c r="A6" s="71" t="s">
        <v>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47"/>
      <c r="Q6" s="47"/>
      <c r="R6" s="47"/>
      <c r="S6" s="47"/>
      <c r="T6" s="47"/>
      <c r="U6" s="47"/>
    </row>
    <row r="7" spans="1:21" s="5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7"/>
      <c r="R7" s="47"/>
      <c r="S7" s="47"/>
      <c r="T7" s="47"/>
      <c r="U7" s="47"/>
    </row>
    <row r="8" spans="1:21" s="7" customFormat="1" ht="12.75">
      <c r="A8" s="72" t="s">
        <v>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48"/>
      <c r="Q8" s="48"/>
      <c r="R8" s="48"/>
      <c r="S8" s="48"/>
      <c r="T8" s="48"/>
      <c r="U8" s="48"/>
    </row>
    <row r="9" spans="1:21" s="7" customFormat="1" ht="13.5" customHeight="1">
      <c r="A9" s="60" t="s">
        <v>70</v>
      </c>
      <c r="B9" s="61"/>
      <c r="C9" s="61"/>
      <c r="D9" s="61"/>
      <c r="E9" s="61"/>
      <c r="F9" s="61"/>
      <c r="G9" s="61"/>
      <c r="H9" s="61"/>
      <c r="I9" s="61"/>
      <c r="J9" s="61"/>
      <c r="K9" s="61" t="s">
        <v>79</v>
      </c>
      <c r="L9" s="61"/>
      <c r="M9" s="61"/>
      <c r="N9" s="61"/>
      <c r="O9" s="61"/>
      <c r="P9" s="62"/>
      <c r="Q9" s="48"/>
      <c r="R9" s="48"/>
      <c r="S9" s="48"/>
      <c r="T9" s="48"/>
      <c r="U9" s="48"/>
    </row>
    <row r="10" spans="1:21" s="7" customFormat="1" ht="13.5" customHeight="1">
      <c r="A10" s="60" t="s">
        <v>72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48"/>
      <c r="R10" s="48"/>
      <c r="S10" s="48"/>
      <c r="T10" s="48"/>
      <c r="U10" s="48"/>
    </row>
    <row r="11" spans="1:21" s="7" customFormat="1" ht="13.5" customHeight="1">
      <c r="A11" s="60" t="s">
        <v>71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48"/>
      <c r="R11" s="48"/>
      <c r="S11" s="48"/>
      <c r="T11" s="48"/>
      <c r="U11" s="48"/>
    </row>
    <row r="12" spans="1:21" s="7" customFormat="1" ht="13.5" customHeight="1">
      <c r="A12" s="60" t="s">
        <v>73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48"/>
      <c r="R12" s="48"/>
      <c r="S12" s="48"/>
      <c r="T12" s="48"/>
      <c r="U12" s="48"/>
    </row>
    <row r="13" spans="1:21" s="7" customFormat="1" ht="13.5" customHeight="1">
      <c r="A13" s="60" t="s">
        <v>74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48"/>
      <c r="R13" s="48"/>
      <c r="S13" s="48"/>
      <c r="T13" s="48"/>
      <c r="U13" s="48"/>
    </row>
    <row r="14" spans="1:21" s="7" customFormat="1" ht="13.5" customHeight="1">
      <c r="A14" s="60" t="s">
        <v>75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48"/>
      <c r="R14" s="48"/>
      <c r="S14" s="48"/>
      <c r="T14" s="48"/>
      <c r="U14" s="48"/>
    </row>
    <row r="15" spans="1:21" s="7" customFormat="1" ht="13.5" customHeight="1">
      <c r="A15" s="60" t="s">
        <v>76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48"/>
      <c r="R15" s="48"/>
      <c r="S15" s="48"/>
      <c r="T15" s="48"/>
      <c r="U15" s="48"/>
    </row>
    <row r="16" spans="1:21" s="7" customFormat="1" ht="13.5" customHeight="1">
      <c r="A16" s="60" t="s">
        <v>77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48"/>
      <c r="R16" s="48"/>
      <c r="S16" s="48"/>
      <c r="T16" s="48"/>
      <c r="U16" s="48"/>
    </row>
    <row r="17" spans="1:21" s="7" customFormat="1" ht="14.25" customHeight="1">
      <c r="A17" s="60" t="s">
        <v>78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48"/>
      <c r="R17" s="48"/>
      <c r="S17" s="48"/>
      <c r="T17" s="48"/>
      <c r="U17" s="48"/>
    </row>
    <row r="18" spans="1:21" s="5" customFormat="1" ht="9.75" customHeight="1">
      <c r="A18" s="8"/>
      <c r="B18" s="8"/>
      <c r="C18" s="8"/>
      <c r="D18" s="8"/>
      <c r="E18" s="8"/>
      <c r="Q18" s="47"/>
      <c r="R18" s="47"/>
      <c r="S18" s="47"/>
      <c r="T18" s="47"/>
      <c r="U18" s="47"/>
    </row>
    <row r="19" spans="1:21" s="9" customFormat="1" ht="15.75" customHeight="1">
      <c r="A19" s="96" t="s">
        <v>18</v>
      </c>
      <c r="B19" s="96"/>
      <c r="C19" s="96"/>
      <c r="D19" s="96"/>
      <c r="E19" s="96"/>
      <c r="F19" s="96"/>
      <c r="G19" s="97"/>
      <c r="H19" s="94" t="s">
        <v>0</v>
      </c>
      <c r="I19" s="94"/>
      <c r="J19" s="94" t="s">
        <v>1</v>
      </c>
      <c r="K19" s="94"/>
      <c r="L19" s="94"/>
      <c r="M19" s="94"/>
      <c r="N19" s="98" t="s">
        <v>17</v>
      </c>
      <c r="O19" s="96"/>
      <c r="P19" s="99"/>
      <c r="Q19" s="48"/>
      <c r="R19" s="49"/>
      <c r="S19" s="49"/>
      <c r="T19" s="49"/>
      <c r="U19" s="49"/>
    </row>
    <row r="20" spans="1:21" s="11" customFormat="1" ht="4.5" customHeight="1">
      <c r="A20" s="10"/>
      <c r="B20" s="10"/>
      <c r="C20" s="10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10"/>
      <c r="O20" s="10"/>
      <c r="P20" s="10"/>
      <c r="Q20" s="49"/>
      <c r="R20" s="49"/>
      <c r="S20" s="49"/>
      <c r="T20" s="49"/>
      <c r="U20" s="49"/>
    </row>
    <row r="21" spans="1:21" s="11" customFormat="1" ht="11.25">
      <c r="A21" s="79" t="s">
        <v>19</v>
      </c>
      <c r="B21" s="80"/>
      <c r="C21" s="80"/>
      <c r="D21" s="80"/>
      <c r="E21" s="80"/>
      <c r="F21" s="80"/>
      <c r="G21" s="80"/>
      <c r="H21" s="81"/>
      <c r="I21" s="92"/>
      <c r="J21" s="95" t="s">
        <v>2</v>
      </c>
      <c r="K21" s="95"/>
      <c r="L21" s="95"/>
      <c r="M21" s="95"/>
      <c r="N21" s="63" t="s">
        <v>11</v>
      </c>
      <c r="O21" s="63" t="s">
        <v>15</v>
      </c>
      <c r="P21" s="63" t="s">
        <v>14</v>
      </c>
      <c r="Q21" s="49"/>
      <c r="R21" s="49"/>
      <c r="S21" s="49"/>
      <c r="T21" s="49"/>
      <c r="U21" s="49"/>
    </row>
    <row r="22" spans="1:21" s="11" customFormat="1" ht="11.25" customHeight="1">
      <c r="A22" s="82"/>
      <c r="B22" s="83"/>
      <c r="C22" s="83"/>
      <c r="D22" s="83"/>
      <c r="E22" s="83"/>
      <c r="F22" s="83"/>
      <c r="G22" s="83"/>
      <c r="H22" s="84"/>
      <c r="I22" s="93"/>
      <c r="J22" s="88" t="s">
        <v>12</v>
      </c>
      <c r="K22" s="89"/>
      <c r="L22" s="88" t="s">
        <v>13</v>
      </c>
      <c r="M22" s="89"/>
      <c r="N22" s="64"/>
      <c r="O22" s="64"/>
      <c r="P22" s="64"/>
      <c r="Q22" s="49"/>
      <c r="R22" s="49"/>
      <c r="S22" s="49"/>
      <c r="T22" s="49"/>
      <c r="U22" s="49"/>
    </row>
    <row r="23" spans="1:21" s="11" customFormat="1" ht="11.25">
      <c r="A23" s="54"/>
      <c r="B23" s="44" t="s">
        <v>16</v>
      </c>
      <c r="C23" s="44" t="s">
        <v>3</v>
      </c>
      <c r="D23" s="13"/>
      <c r="E23" s="13"/>
      <c r="F23" s="13"/>
      <c r="G23" s="13"/>
      <c r="H23" s="14"/>
      <c r="I23" s="15"/>
      <c r="J23" s="90"/>
      <c r="K23" s="91"/>
      <c r="L23" s="90"/>
      <c r="M23" s="91"/>
      <c r="N23" s="65"/>
      <c r="O23" s="65"/>
      <c r="P23" s="65"/>
      <c r="Q23" s="49"/>
      <c r="R23" s="49"/>
      <c r="S23" s="49"/>
      <c r="T23" s="49"/>
      <c r="U23" s="49"/>
    </row>
    <row r="24" spans="1:21" s="11" customFormat="1" ht="11.25">
      <c r="A24" s="33">
        <v>250</v>
      </c>
      <c r="B24" s="33">
        <v>1</v>
      </c>
      <c r="C24" s="33">
        <v>0</v>
      </c>
      <c r="D24" s="86" t="s">
        <v>20</v>
      </c>
      <c r="E24" s="86"/>
      <c r="F24" s="86"/>
      <c r="G24" s="86"/>
      <c r="H24" s="86"/>
      <c r="I24" s="86"/>
      <c r="J24" s="77"/>
      <c r="K24" s="77"/>
      <c r="L24" s="77"/>
      <c r="M24" s="77"/>
      <c r="N24" s="16">
        <f>A24*(J24+L24)</f>
        <v>0</v>
      </c>
      <c r="O24" s="16">
        <f>A24*C24*(J24+L24)</f>
        <v>0</v>
      </c>
      <c r="P24" s="16">
        <f>A24*B24*(J24+L24)</f>
        <v>0</v>
      </c>
      <c r="Q24" s="49"/>
      <c r="R24" s="49"/>
      <c r="S24" s="49"/>
      <c r="T24" s="49"/>
      <c r="U24" s="49"/>
    </row>
    <row r="25" spans="1:21" s="11" customFormat="1" ht="11.25">
      <c r="A25" s="33">
        <v>2</v>
      </c>
      <c r="B25" s="33">
        <v>1</v>
      </c>
      <c r="C25" s="33">
        <v>0</v>
      </c>
      <c r="D25" s="87" t="s">
        <v>21</v>
      </c>
      <c r="E25" s="87"/>
      <c r="F25" s="87"/>
      <c r="G25" s="87"/>
      <c r="H25" s="87"/>
      <c r="I25" s="87"/>
      <c r="J25" s="77"/>
      <c r="K25" s="77"/>
      <c r="L25" s="77"/>
      <c r="M25" s="77"/>
      <c r="N25" s="16">
        <f>A25*(J25+L25)</f>
        <v>0</v>
      </c>
      <c r="O25" s="16">
        <f>A25*C25*(J25+L25)</f>
        <v>0</v>
      </c>
      <c r="P25" s="16">
        <f>A25*B25*(J25+L25)</f>
        <v>0</v>
      </c>
      <c r="Q25" s="49"/>
      <c r="R25" s="49"/>
      <c r="S25" s="49"/>
      <c r="T25" s="49"/>
      <c r="U25" s="49"/>
    </row>
    <row r="26" spans="1:21" s="11" customFormat="1" ht="15.75" customHeight="1">
      <c r="A26" s="17"/>
      <c r="B26" s="17"/>
      <c r="C26" s="1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16">
        <f>SUM(N24:N25)</f>
        <v>0</v>
      </c>
      <c r="O26" s="16">
        <f>SUM(O24:O25)</f>
        <v>0</v>
      </c>
      <c r="P26" s="16">
        <f>SUM(P24:P25)</f>
        <v>0</v>
      </c>
      <c r="Q26" s="49"/>
      <c r="R26" s="49"/>
      <c r="S26" s="49"/>
      <c r="T26" s="49"/>
      <c r="U26" s="49"/>
    </row>
    <row r="27" spans="1:21" s="11" customFormat="1" ht="5.25" customHeight="1">
      <c r="A27" s="18"/>
      <c r="B27" s="18"/>
      <c r="C27" s="1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8"/>
      <c r="O27" s="18"/>
      <c r="P27" s="18"/>
      <c r="Q27" s="49"/>
      <c r="R27" s="49"/>
      <c r="S27" s="49"/>
      <c r="T27" s="49"/>
      <c r="U27" s="49"/>
    </row>
    <row r="28" spans="1:21" s="11" customFormat="1" ht="15" customHeight="1">
      <c r="A28" s="79" t="s">
        <v>22</v>
      </c>
      <c r="B28" s="80"/>
      <c r="C28" s="80"/>
      <c r="D28" s="80"/>
      <c r="E28" s="80"/>
      <c r="F28" s="80"/>
      <c r="G28" s="80"/>
      <c r="H28" s="81"/>
      <c r="I28" s="101"/>
      <c r="J28" s="95" t="s">
        <v>12</v>
      </c>
      <c r="K28" s="95"/>
      <c r="L28" s="95" t="s">
        <v>13</v>
      </c>
      <c r="M28" s="95"/>
      <c r="N28" s="63" t="s">
        <v>11</v>
      </c>
      <c r="O28" s="63" t="s">
        <v>15</v>
      </c>
      <c r="P28" s="63" t="s">
        <v>14</v>
      </c>
      <c r="Q28" s="49"/>
      <c r="R28" s="49"/>
      <c r="S28" s="49"/>
      <c r="T28" s="49"/>
      <c r="U28" s="49"/>
    </row>
    <row r="29" spans="1:21" s="11" customFormat="1" ht="11.25" customHeight="1">
      <c r="A29" s="82"/>
      <c r="B29" s="83"/>
      <c r="C29" s="83"/>
      <c r="D29" s="83"/>
      <c r="E29" s="83"/>
      <c r="F29" s="83"/>
      <c r="G29" s="83"/>
      <c r="H29" s="84"/>
      <c r="I29" s="101"/>
      <c r="J29" s="38" t="s">
        <v>3</v>
      </c>
      <c r="K29" s="12" t="s">
        <v>4</v>
      </c>
      <c r="L29" s="12" t="s">
        <v>3</v>
      </c>
      <c r="M29" s="12" t="s">
        <v>4</v>
      </c>
      <c r="N29" s="64"/>
      <c r="O29" s="64"/>
      <c r="P29" s="64"/>
      <c r="Q29" s="49"/>
      <c r="R29" s="49"/>
      <c r="S29" s="49"/>
      <c r="T29" s="49"/>
      <c r="U29" s="49"/>
    </row>
    <row r="30" spans="1:21" s="11" customFormat="1" ht="11.25">
      <c r="A30" s="54"/>
      <c r="B30" s="44"/>
      <c r="C30" s="44"/>
      <c r="D30" s="13"/>
      <c r="E30" s="13"/>
      <c r="F30" s="13"/>
      <c r="G30" s="13"/>
      <c r="H30" s="14"/>
      <c r="I30" s="15"/>
      <c r="J30" s="12"/>
      <c r="K30" s="12"/>
      <c r="L30" s="12"/>
      <c r="M30" s="12"/>
      <c r="N30" s="65"/>
      <c r="O30" s="65"/>
      <c r="P30" s="65"/>
      <c r="Q30" s="49"/>
      <c r="R30" s="49"/>
      <c r="S30" s="49"/>
      <c r="T30" s="49"/>
      <c r="U30" s="49"/>
    </row>
    <row r="31" spans="1:21" s="5" customFormat="1" ht="12.75">
      <c r="A31" s="52">
        <v>208</v>
      </c>
      <c r="B31" s="34">
        <v>1</v>
      </c>
      <c r="C31" s="34">
        <v>1</v>
      </c>
      <c r="D31" s="85" t="s">
        <v>23</v>
      </c>
      <c r="E31" s="85"/>
      <c r="F31" s="85"/>
      <c r="G31" s="85"/>
      <c r="H31" s="85"/>
      <c r="I31" s="85"/>
      <c r="J31" s="58"/>
      <c r="K31" s="58"/>
      <c r="L31" s="58"/>
      <c r="M31" s="58"/>
      <c r="N31" s="20">
        <f t="shared" ref="N31:N56" si="0">A31*(SUM(J31:M31))</f>
        <v>0</v>
      </c>
      <c r="O31" s="20">
        <f t="shared" ref="O31:O56" si="1">A31*C31*(J31+L31+0.4*(K31+M31))</f>
        <v>0</v>
      </c>
      <c r="P31" s="20">
        <f t="shared" ref="P31:P56" si="2">A31*B31*(J31+L31+0.6*(K31+M31))</f>
        <v>0</v>
      </c>
      <c r="Q31" s="47"/>
      <c r="R31" s="47"/>
      <c r="S31" s="47"/>
      <c r="T31" s="47"/>
      <c r="U31" s="47"/>
    </row>
    <row r="32" spans="1:21" s="5" customFormat="1" ht="12.75">
      <c r="A32" s="52">
        <v>117</v>
      </c>
      <c r="B32" s="34">
        <v>1</v>
      </c>
      <c r="C32" s="34">
        <v>1</v>
      </c>
      <c r="D32" s="85" t="s">
        <v>24</v>
      </c>
      <c r="E32" s="85"/>
      <c r="F32" s="85"/>
      <c r="G32" s="85"/>
      <c r="H32" s="85"/>
      <c r="I32" s="85"/>
      <c r="J32" s="58"/>
      <c r="K32" s="58"/>
      <c r="L32" s="58"/>
      <c r="M32" s="58"/>
      <c r="N32" s="20">
        <f t="shared" si="0"/>
        <v>0</v>
      </c>
      <c r="O32" s="20">
        <f t="shared" si="1"/>
        <v>0</v>
      </c>
      <c r="P32" s="20">
        <f t="shared" si="2"/>
        <v>0</v>
      </c>
      <c r="Q32" s="47"/>
      <c r="R32" s="47"/>
      <c r="S32" s="47"/>
      <c r="T32" s="47"/>
      <c r="U32" s="47"/>
    </row>
    <row r="33" spans="1:21" s="5" customFormat="1" ht="12.75">
      <c r="A33" s="52">
        <v>78</v>
      </c>
      <c r="B33" s="34">
        <v>1</v>
      </c>
      <c r="C33" s="34">
        <v>1</v>
      </c>
      <c r="D33" s="85" t="s">
        <v>25</v>
      </c>
      <c r="E33" s="85"/>
      <c r="F33" s="85"/>
      <c r="G33" s="85"/>
      <c r="H33" s="85"/>
      <c r="I33" s="85"/>
      <c r="J33" s="58"/>
      <c r="K33" s="58"/>
      <c r="L33" s="58"/>
      <c r="M33" s="58"/>
      <c r="N33" s="20">
        <f t="shared" si="0"/>
        <v>0</v>
      </c>
      <c r="O33" s="20">
        <f t="shared" si="1"/>
        <v>0</v>
      </c>
      <c r="P33" s="20">
        <f t="shared" si="2"/>
        <v>0</v>
      </c>
      <c r="Q33" s="47"/>
      <c r="R33" s="47"/>
      <c r="S33" s="47"/>
      <c r="T33" s="47"/>
      <c r="U33" s="47"/>
    </row>
    <row r="34" spans="1:21" s="5" customFormat="1" ht="12.75">
      <c r="A34" s="52">
        <v>104</v>
      </c>
      <c r="B34" s="34">
        <v>1</v>
      </c>
      <c r="C34" s="34">
        <v>1</v>
      </c>
      <c r="D34" s="111" t="s">
        <v>26</v>
      </c>
      <c r="E34" s="111"/>
      <c r="F34" s="111"/>
      <c r="G34" s="111"/>
      <c r="H34" s="111"/>
      <c r="I34" s="111"/>
      <c r="J34" s="58"/>
      <c r="K34" s="58"/>
      <c r="L34" s="58"/>
      <c r="M34" s="58"/>
      <c r="N34" s="20">
        <f t="shared" si="0"/>
        <v>0</v>
      </c>
      <c r="O34" s="20">
        <f t="shared" si="1"/>
        <v>0</v>
      </c>
      <c r="P34" s="20">
        <f t="shared" si="2"/>
        <v>0</v>
      </c>
      <c r="Q34" s="47"/>
      <c r="R34" s="47"/>
      <c r="S34" s="47"/>
      <c r="T34" s="47"/>
      <c r="U34" s="47"/>
    </row>
    <row r="35" spans="1:21" s="5" customFormat="1" ht="14.25" customHeight="1">
      <c r="A35" s="52">
        <v>104</v>
      </c>
      <c r="B35" s="34">
        <v>1</v>
      </c>
      <c r="C35" s="34">
        <v>1</v>
      </c>
      <c r="D35" s="109" t="s">
        <v>27</v>
      </c>
      <c r="E35" s="109"/>
      <c r="F35" s="109"/>
      <c r="G35" s="109"/>
      <c r="H35" s="109"/>
      <c r="I35" s="19"/>
      <c r="J35" s="58"/>
      <c r="K35" s="58"/>
      <c r="L35" s="58"/>
      <c r="M35" s="58"/>
      <c r="N35" s="20">
        <f t="shared" si="0"/>
        <v>0</v>
      </c>
      <c r="O35" s="20">
        <f t="shared" si="1"/>
        <v>0</v>
      </c>
      <c r="P35" s="20">
        <f t="shared" si="2"/>
        <v>0</v>
      </c>
      <c r="Q35" s="47"/>
      <c r="R35" s="47"/>
      <c r="S35" s="47"/>
      <c r="T35" s="47"/>
      <c r="U35" s="47"/>
    </row>
    <row r="36" spans="1:21" s="5" customFormat="1" ht="15.75" customHeight="1">
      <c r="A36" s="52">
        <v>91</v>
      </c>
      <c r="B36" s="34">
        <v>1</v>
      </c>
      <c r="C36" s="34">
        <v>1</v>
      </c>
      <c r="D36" s="109" t="s">
        <v>28</v>
      </c>
      <c r="E36" s="109"/>
      <c r="F36" s="109"/>
      <c r="G36" s="109"/>
      <c r="H36" s="109"/>
      <c r="I36" s="19"/>
      <c r="J36" s="58"/>
      <c r="K36" s="58"/>
      <c r="L36" s="58"/>
      <c r="M36" s="58"/>
      <c r="N36" s="20">
        <f t="shared" si="0"/>
        <v>0</v>
      </c>
      <c r="O36" s="20">
        <f t="shared" si="1"/>
        <v>0</v>
      </c>
      <c r="P36" s="20">
        <f t="shared" si="2"/>
        <v>0</v>
      </c>
      <c r="Q36" s="47"/>
      <c r="R36" s="47"/>
      <c r="S36" s="47"/>
      <c r="T36" s="47"/>
      <c r="U36" s="47"/>
    </row>
    <row r="37" spans="1:21" s="5" customFormat="1" ht="12.75">
      <c r="A37" s="52">
        <v>52</v>
      </c>
      <c r="B37" s="34">
        <v>1</v>
      </c>
      <c r="C37" s="34">
        <v>1</v>
      </c>
      <c r="D37" s="109" t="s">
        <v>29</v>
      </c>
      <c r="E37" s="109"/>
      <c r="F37" s="109"/>
      <c r="G37" s="109"/>
      <c r="H37" s="109"/>
      <c r="I37" s="19"/>
      <c r="J37" s="58"/>
      <c r="K37" s="58"/>
      <c r="L37" s="58"/>
      <c r="M37" s="58"/>
      <c r="N37" s="20">
        <f t="shared" si="0"/>
        <v>0</v>
      </c>
      <c r="O37" s="20">
        <f t="shared" si="1"/>
        <v>0</v>
      </c>
      <c r="P37" s="20">
        <f t="shared" si="2"/>
        <v>0</v>
      </c>
      <c r="Q37" s="47"/>
      <c r="R37" s="47"/>
      <c r="S37" s="47"/>
      <c r="T37" s="47"/>
      <c r="U37" s="47"/>
    </row>
    <row r="38" spans="1:21" s="5" customFormat="1" ht="12.75">
      <c r="A38" s="52">
        <v>20</v>
      </c>
      <c r="B38" s="34">
        <v>1</v>
      </c>
      <c r="C38" s="34">
        <v>1</v>
      </c>
      <c r="D38" s="109" t="s">
        <v>30</v>
      </c>
      <c r="E38" s="109"/>
      <c r="F38" s="109"/>
      <c r="G38" s="109"/>
      <c r="H38" s="109"/>
      <c r="I38" s="19"/>
      <c r="J38" s="58"/>
      <c r="K38" s="58"/>
      <c r="L38" s="58"/>
      <c r="M38" s="58"/>
      <c r="N38" s="20">
        <f t="shared" si="0"/>
        <v>0</v>
      </c>
      <c r="O38" s="20">
        <f t="shared" si="1"/>
        <v>0</v>
      </c>
      <c r="P38" s="20">
        <f t="shared" si="2"/>
        <v>0</v>
      </c>
      <c r="Q38" s="47"/>
      <c r="R38" s="47"/>
      <c r="S38" s="47"/>
      <c r="T38" s="47"/>
      <c r="U38" s="47"/>
    </row>
    <row r="39" spans="1:21" s="5" customFormat="1" ht="12.75">
      <c r="A39" s="52">
        <v>7</v>
      </c>
      <c r="B39" s="34">
        <v>1</v>
      </c>
      <c r="C39" s="34">
        <v>1</v>
      </c>
      <c r="D39" s="109" t="s">
        <v>31</v>
      </c>
      <c r="E39" s="109"/>
      <c r="F39" s="109"/>
      <c r="G39" s="109"/>
      <c r="H39" s="109"/>
      <c r="I39" s="19"/>
      <c r="J39" s="58"/>
      <c r="K39" s="58"/>
      <c r="L39" s="58"/>
      <c r="M39" s="58"/>
      <c r="N39" s="20">
        <f t="shared" si="0"/>
        <v>0</v>
      </c>
      <c r="O39" s="20">
        <f t="shared" si="1"/>
        <v>0</v>
      </c>
      <c r="P39" s="20">
        <f t="shared" si="2"/>
        <v>0</v>
      </c>
      <c r="Q39" s="47"/>
      <c r="R39" s="47"/>
      <c r="S39" s="47"/>
      <c r="T39" s="47"/>
      <c r="U39" s="47"/>
    </row>
    <row r="40" spans="1:21" s="5" customFormat="1" ht="15">
      <c r="A40" s="53">
        <v>10</v>
      </c>
      <c r="B40" s="37">
        <v>1</v>
      </c>
      <c r="C40" s="37">
        <v>0</v>
      </c>
      <c r="D40" s="73" t="s">
        <v>32</v>
      </c>
      <c r="E40" s="74"/>
      <c r="F40" s="74"/>
      <c r="G40" s="75"/>
      <c r="H40" s="51"/>
      <c r="I40" s="19"/>
      <c r="J40" s="58"/>
      <c r="K40" s="58"/>
      <c r="L40" s="58"/>
      <c r="M40" s="58"/>
      <c r="N40" s="20">
        <f t="shared" si="0"/>
        <v>0</v>
      </c>
      <c r="O40" s="20">
        <f t="shared" si="1"/>
        <v>0</v>
      </c>
      <c r="P40" s="20">
        <f t="shared" si="2"/>
        <v>0</v>
      </c>
      <c r="Q40" s="50"/>
      <c r="R40" s="47"/>
      <c r="S40" s="47"/>
      <c r="T40" s="47"/>
      <c r="U40" s="47"/>
    </row>
    <row r="41" spans="1:21" s="5" customFormat="1" ht="12.75">
      <c r="A41" s="52">
        <v>33</v>
      </c>
      <c r="B41" s="34">
        <v>1</v>
      </c>
      <c r="C41" s="34">
        <v>1</v>
      </c>
      <c r="D41" s="109" t="s">
        <v>33</v>
      </c>
      <c r="E41" s="109"/>
      <c r="F41" s="109"/>
      <c r="G41" s="109"/>
      <c r="H41" s="109"/>
      <c r="I41" s="19"/>
      <c r="J41" s="58"/>
      <c r="K41" s="58"/>
      <c r="L41" s="58"/>
      <c r="M41" s="58"/>
      <c r="N41" s="20">
        <f t="shared" si="0"/>
        <v>0</v>
      </c>
      <c r="O41" s="20">
        <f t="shared" si="1"/>
        <v>0</v>
      </c>
      <c r="P41" s="20">
        <f t="shared" si="2"/>
        <v>0</v>
      </c>
      <c r="Q41" s="47"/>
      <c r="R41" s="47"/>
      <c r="S41" s="47"/>
      <c r="T41" s="47"/>
      <c r="U41" s="47"/>
    </row>
    <row r="42" spans="1:21" s="5" customFormat="1" ht="12.75">
      <c r="A42" s="52">
        <v>100</v>
      </c>
      <c r="B42" s="34">
        <v>1</v>
      </c>
      <c r="C42" s="34">
        <v>0</v>
      </c>
      <c r="D42" s="85" t="s">
        <v>34</v>
      </c>
      <c r="E42" s="85"/>
      <c r="F42" s="85"/>
      <c r="G42" s="85"/>
      <c r="H42" s="85"/>
      <c r="I42" s="85"/>
      <c r="J42" s="58"/>
      <c r="K42" s="58"/>
      <c r="L42" s="58"/>
      <c r="M42" s="58"/>
      <c r="N42" s="20">
        <f t="shared" si="0"/>
        <v>0</v>
      </c>
      <c r="O42" s="20">
        <f t="shared" si="1"/>
        <v>0</v>
      </c>
      <c r="P42" s="20">
        <f t="shared" si="2"/>
        <v>0</v>
      </c>
      <c r="Q42" s="47"/>
      <c r="R42" s="47"/>
      <c r="S42" s="47"/>
      <c r="T42" s="47"/>
      <c r="U42" s="47"/>
    </row>
    <row r="43" spans="1:21" s="5" customFormat="1" ht="12.75">
      <c r="A43" s="52">
        <v>30</v>
      </c>
      <c r="B43" s="34">
        <v>0</v>
      </c>
      <c r="C43" s="34">
        <v>1</v>
      </c>
      <c r="D43" s="85" t="s">
        <v>35</v>
      </c>
      <c r="E43" s="85"/>
      <c r="F43" s="85"/>
      <c r="G43" s="85"/>
      <c r="H43" s="85"/>
      <c r="I43" s="19"/>
      <c r="J43" s="58"/>
      <c r="K43" s="58"/>
      <c r="L43" s="58"/>
      <c r="M43" s="58"/>
      <c r="N43" s="20">
        <f t="shared" si="0"/>
        <v>0</v>
      </c>
      <c r="O43" s="20">
        <f t="shared" si="1"/>
        <v>0</v>
      </c>
      <c r="P43" s="20">
        <f t="shared" si="2"/>
        <v>0</v>
      </c>
      <c r="Q43" s="47"/>
      <c r="R43" s="47"/>
      <c r="S43" s="47"/>
      <c r="T43" s="47"/>
      <c r="U43" s="47"/>
    </row>
    <row r="44" spans="1:21" s="5" customFormat="1" ht="12.75">
      <c r="A44" s="52">
        <v>100</v>
      </c>
      <c r="B44" s="34">
        <v>1</v>
      </c>
      <c r="C44" s="34">
        <v>0</v>
      </c>
      <c r="D44" s="85" t="s">
        <v>36</v>
      </c>
      <c r="E44" s="85"/>
      <c r="F44" s="85"/>
      <c r="G44" s="85"/>
      <c r="H44" s="85"/>
      <c r="I44" s="19"/>
      <c r="J44" s="58"/>
      <c r="K44" s="58"/>
      <c r="L44" s="58"/>
      <c r="M44" s="58"/>
      <c r="N44" s="20">
        <f t="shared" si="0"/>
        <v>0</v>
      </c>
      <c r="O44" s="20">
        <f t="shared" si="1"/>
        <v>0</v>
      </c>
      <c r="P44" s="20">
        <f t="shared" si="2"/>
        <v>0</v>
      </c>
      <c r="Q44" s="47"/>
      <c r="R44" s="47"/>
      <c r="S44" s="47"/>
      <c r="T44" s="47"/>
      <c r="U44" s="47"/>
    </row>
    <row r="45" spans="1:21" s="5" customFormat="1" ht="12.75">
      <c r="A45" s="52">
        <v>40</v>
      </c>
      <c r="B45" s="34">
        <v>1</v>
      </c>
      <c r="C45" s="34">
        <v>0</v>
      </c>
      <c r="D45" s="85" t="s">
        <v>37</v>
      </c>
      <c r="E45" s="85"/>
      <c r="F45" s="85"/>
      <c r="G45" s="85"/>
      <c r="H45" s="85"/>
      <c r="I45" s="19"/>
      <c r="J45" s="58"/>
      <c r="K45" s="58"/>
      <c r="L45" s="58"/>
      <c r="M45" s="58"/>
      <c r="N45" s="20">
        <f t="shared" si="0"/>
        <v>0</v>
      </c>
      <c r="O45" s="20">
        <f t="shared" si="1"/>
        <v>0</v>
      </c>
      <c r="P45" s="20">
        <f t="shared" si="2"/>
        <v>0</v>
      </c>
      <c r="Q45" s="50"/>
      <c r="R45" s="47"/>
      <c r="S45" s="47"/>
      <c r="T45" s="47"/>
      <c r="U45" s="47"/>
    </row>
    <row r="46" spans="1:21" s="5" customFormat="1" ht="24.75" customHeight="1">
      <c r="A46" s="52">
        <v>150</v>
      </c>
      <c r="B46" s="34">
        <v>0</v>
      </c>
      <c r="C46" s="34">
        <v>1</v>
      </c>
      <c r="D46" s="85" t="s">
        <v>38</v>
      </c>
      <c r="E46" s="85"/>
      <c r="F46" s="85"/>
      <c r="G46" s="85"/>
      <c r="H46" s="85"/>
      <c r="I46" s="19"/>
      <c r="J46" s="58"/>
      <c r="K46" s="58"/>
      <c r="L46" s="58"/>
      <c r="M46" s="58"/>
      <c r="N46" s="20">
        <f t="shared" si="0"/>
        <v>0</v>
      </c>
      <c r="O46" s="20">
        <f t="shared" si="1"/>
        <v>0</v>
      </c>
      <c r="P46" s="20">
        <f t="shared" si="2"/>
        <v>0</v>
      </c>
      <c r="Q46" s="47"/>
      <c r="R46" s="47"/>
      <c r="S46" s="50"/>
      <c r="T46" s="47"/>
      <c r="U46" s="47"/>
    </row>
    <row r="47" spans="1:21" s="5" customFormat="1" ht="12.75">
      <c r="A47" s="52">
        <v>75</v>
      </c>
      <c r="B47" s="34">
        <v>0</v>
      </c>
      <c r="C47" s="34">
        <v>1</v>
      </c>
      <c r="D47" s="85" t="s">
        <v>39</v>
      </c>
      <c r="E47" s="85"/>
      <c r="F47" s="85"/>
      <c r="G47" s="85"/>
      <c r="H47" s="85"/>
      <c r="I47" s="19"/>
      <c r="J47" s="58"/>
      <c r="K47" s="58"/>
      <c r="L47" s="58"/>
      <c r="M47" s="58"/>
      <c r="N47" s="20">
        <f t="shared" si="0"/>
        <v>0</v>
      </c>
      <c r="O47" s="20">
        <f t="shared" si="1"/>
        <v>0</v>
      </c>
      <c r="P47" s="20">
        <f t="shared" si="2"/>
        <v>0</v>
      </c>
      <c r="Q47" s="47"/>
      <c r="R47" s="47"/>
      <c r="S47" s="47"/>
      <c r="T47" s="47"/>
      <c r="U47" s="47"/>
    </row>
    <row r="48" spans="1:21" s="5" customFormat="1" ht="12.75">
      <c r="A48" s="52">
        <v>75</v>
      </c>
      <c r="B48" s="34">
        <v>1</v>
      </c>
      <c r="C48" s="34">
        <v>0</v>
      </c>
      <c r="D48" s="85" t="s">
        <v>40</v>
      </c>
      <c r="E48" s="85"/>
      <c r="F48" s="85"/>
      <c r="G48" s="85"/>
      <c r="H48" s="85"/>
      <c r="I48" s="19"/>
      <c r="J48" s="58"/>
      <c r="K48" s="58"/>
      <c r="L48" s="58"/>
      <c r="M48" s="58"/>
      <c r="N48" s="20">
        <f t="shared" si="0"/>
        <v>0</v>
      </c>
      <c r="O48" s="20">
        <f t="shared" si="1"/>
        <v>0</v>
      </c>
      <c r="P48" s="20">
        <f t="shared" si="2"/>
        <v>0</v>
      </c>
      <c r="Q48" s="47"/>
      <c r="R48" s="47"/>
      <c r="S48" s="47"/>
      <c r="T48" s="47"/>
      <c r="U48" s="47"/>
    </row>
    <row r="49" spans="1:21" s="5" customFormat="1" ht="12.75">
      <c r="A49" s="52">
        <v>150</v>
      </c>
      <c r="B49" s="34">
        <v>1</v>
      </c>
      <c r="C49" s="34">
        <v>0</v>
      </c>
      <c r="D49" s="85" t="s">
        <v>41</v>
      </c>
      <c r="E49" s="85"/>
      <c r="F49" s="85"/>
      <c r="G49" s="85"/>
      <c r="H49" s="85"/>
      <c r="I49" s="85"/>
      <c r="J49" s="58"/>
      <c r="K49" s="58"/>
      <c r="L49" s="58"/>
      <c r="M49" s="58"/>
      <c r="N49" s="20">
        <f t="shared" si="0"/>
        <v>0</v>
      </c>
      <c r="O49" s="20">
        <f t="shared" si="1"/>
        <v>0</v>
      </c>
      <c r="P49" s="20">
        <f t="shared" si="2"/>
        <v>0</v>
      </c>
      <c r="Q49" s="47"/>
      <c r="R49" s="47"/>
      <c r="S49" s="47"/>
      <c r="T49" s="47"/>
      <c r="U49" s="47"/>
    </row>
    <row r="50" spans="1:21" s="5" customFormat="1" ht="12.75">
      <c r="A50" s="52">
        <v>5</v>
      </c>
      <c r="B50" s="34">
        <v>1</v>
      </c>
      <c r="C50" s="34">
        <v>0</v>
      </c>
      <c r="D50" s="85" t="s">
        <v>42</v>
      </c>
      <c r="E50" s="85"/>
      <c r="F50" s="85"/>
      <c r="G50" s="85"/>
      <c r="H50" s="85"/>
      <c r="I50" s="85"/>
      <c r="J50" s="58"/>
      <c r="K50" s="58"/>
      <c r="L50" s="58"/>
      <c r="M50" s="58"/>
      <c r="N50" s="20">
        <f t="shared" si="0"/>
        <v>0</v>
      </c>
      <c r="O50" s="20">
        <f t="shared" si="1"/>
        <v>0</v>
      </c>
      <c r="P50" s="20">
        <f t="shared" si="2"/>
        <v>0</v>
      </c>
      <c r="Q50" s="47"/>
      <c r="R50" s="47"/>
      <c r="S50" s="47"/>
      <c r="T50" s="47"/>
      <c r="U50" s="47"/>
    </row>
    <row r="51" spans="1:21" s="5" customFormat="1" ht="12.75">
      <c r="A51" s="52">
        <v>40</v>
      </c>
      <c r="B51" s="34">
        <v>1</v>
      </c>
      <c r="C51" s="34">
        <v>0</v>
      </c>
      <c r="D51" s="85" t="s">
        <v>43</v>
      </c>
      <c r="E51" s="85"/>
      <c r="F51" s="85"/>
      <c r="G51" s="85"/>
      <c r="H51" s="85"/>
      <c r="I51" s="85"/>
      <c r="J51" s="58"/>
      <c r="K51" s="58"/>
      <c r="L51" s="58"/>
      <c r="M51" s="58"/>
      <c r="N51" s="20">
        <f t="shared" si="0"/>
        <v>0</v>
      </c>
      <c r="O51" s="20">
        <f t="shared" si="1"/>
        <v>0</v>
      </c>
      <c r="P51" s="20">
        <f t="shared" si="2"/>
        <v>0</v>
      </c>
      <c r="Q51" s="47"/>
      <c r="R51" s="47"/>
      <c r="S51" s="47"/>
      <c r="T51" s="47"/>
      <c r="U51" s="47"/>
    </row>
    <row r="52" spans="1:21" s="5" customFormat="1" ht="12.75">
      <c r="A52" s="52">
        <v>10</v>
      </c>
      <c r="B52" s="34">
        <v>1</v>
      </c>
      <c r="C52" s="34">
        <v>0</v>
      </c>
      <c r="D52" s="108" t="s">
        <v>44</v>
      </c>
      <c r="E52" s="108"/>
      <c r="F52" s="108"/>
      <c r="G52" s="108"/>
      <c r="H52" s="108"/>
      <c r="I52" s="108"/>
      <c r="J52" s="58"/>
      <c r="K52" s="58"/>
      <c r="L52" s="58"/>
      <c r="M52" s="58"/>
      <c r="N52" s="20">
        <f t="shared" si="0"/>
        <v>0</v>
      </c>
      <c r="O52" s="20">
        <f t="shared" si="1"/>
        <v>0</v>
      </c>
      <c r="P52" s="20">
        <f t="shared" si="2"/>
        <v>0</v>
      </c>
      <c r="Q52" s="47"/>
      <c r="R52" s="47"/>
      <c r="S52" s="47"/>
      <c r="T52" s="47"/>
      <c r="U52" s="47"/>
    </row>
    <row r="53" spans="1:21" s="5" customFormat="1" ht="12.75">
      <c r="A53" s="52">
        <v>8</v>
      </c>
      <c r="B53" s="34">
        <v>1</v>
      </c>
      <c r="C53" s="34">
        <v>1</v>
      </c>
      <c r="D53" s="108" t="s">
        <v>45</v>
      </c>
      <c r="E53" s="108"/>
      <c r="F53" s="108"/>
      <c r="G53" s="108"/>
      <c r="H53" s="108"/>
      <c r="I53" s="108"/>
      <c r="J53" s="58"/>
      <c r="K53" s="58"/>
      <c r="L53" s="58"/>
      <c r="M53" s="58"/>
      <c r="N53" s="20">
        <f t="shared" si="0"/>
        <v>0</v>
      </c>
      <c r="O53" s="20">
        <f t="shared" si="1"/>
        <v>0</v>
      </c>
      <c r="P53" s="20">
        <f t="shared" si="2"/>
        <v>0</v>
      </c>
      <c r="Q53" s="47"/>
      <c r="R53" s="47"/>
      <c r="S53" s="47"/>
      <c r="T53" s="47"/>
      <c r="U53" s="47"/>
    </row>
    <row r="54" spans="1:21" s="5" customFormat="1" ht="12.75">
      <c r="A54" s="52">
        <v>104</v>
      </c>
      <c r="B54" s="34">
        <v>0</v>
      </c>
      <c r="C54" s="34">
        <v>1</v>
      </c>
      <c r="D54" s="108" t="s">
        <v>46</v>
      </c>
      <c r="E54" s="108"/>
      <c r="F54" s="108"/>
      <c r="G54" s="108"/>
      <c r="H54" s="108"/>
      <c r="I54" s="21"/>
      <c r="J54" s="58"/>
      <c r="K54" s="58"/>
      <c r="L54" s="58"/>
      <c r="M54" s="58"/>
      <c r="N54" s="20">
        <f t="shared" si="0"/>
        <v>0</v>
      </c>
      <c r="O54" s="20">
        <f t="shared" si="1"/>
        <v>0</v>
      </c>
      <c r="P54" s="20">
        <f t="shared" si="2"/>
        <v>0</v>
      </c>
      <c r="Q54" s="47"/>
      <c r="R54" s="47"/>
      <c r="S54" s="47"/>
      <c r="T54" s="47"/>
      <c r="U54" s="47"/>
    </row>
    <row r="55" spans="1:21" s="5" customFormat="1" ht="12.75">
      <c r="A55" s="52">
        <v>312</v>
      </c>
      <c r="B55" s="34">
        <v>0</v>
      </c>
      <c r="C55" s="34">
        <v>1</v>
      </c>
      <c r="D55" s="86" t="s">
        <v>47</v>
      </c>
      <c r="E55" s="86"/>
      <c r="F55" s="86"/>
      <c r="G55" s="86"/>
      <c r="H55" s="86"/>
      <c r="I55" s="86"/>
      <c r="J55" s="58"/>
      <c r="K55" s="58"/>
      <c r="L55" s="58"/>
      <c r="M55" s="58"/>
      <c r="N55" s="20">
        <f t="shared" si="0"/>
        <v>0</v>
      </c>
      <c r="O55" s="20">
        <f t="shared" si="1"/>
        <v>0</v>
      </c>
      <c r="P55" s="20">
        <f t="shared" si="2"/>
        <v>0</v>
      </c>
      <c r="Q55" s="47"/>
      <c r="R55" s="47"/>
      <c r="S55" s="47"/>
      <c r="T55" s="47"/>
      <c r="U55" s="47"/>
    </row>
    <row r="56" spans="1:21" s="5" customFormat="1" ht="12.75">
      <c r="A56" s="52">
        <v>20</v>
      </c>
      <c r="B56" s="34">
        <v>1</v>
      </c>
      <c r="C56" s="34">
        <v>0</v>
      </c>
      <c r="D56" s="87" t="s">
        <v>48</v>
      </c>
      <c r="E56" s="87"/>
      <c r="F56" s="87"/>
      <c r="G56" s="87"/>
      <c r="H56" s="87"/>
      <c r="I56" s="87"/>
      <c r="J56" s="58"/>
      <c r="K56" s="58"/>
      <c r="L56" s="58"/>
      <c r="M56" s="58"/>
      <c r="N56" s="20">
        <f t="shared" si="0"/>
        <v>0</v>
      </c>
      <c r="O56" s="20">
        <f t="shared" si="1"/>
        <v>0</v>
      </c>
      <c r="P56" s="20">
        <f t="shared" si="2"/>
        <v>0</v>
      </c>
      <c r="Q56" s="47"/>
      <c r="R56" s="47"/>
      <c r="S56" s="47"/>
      <c r="T56" s="47"/>
      <c r="U56" s="47"/>
    </row>
    <row r="57" spans="1:21" s="5" customFormat="1" ht="12.75">
      <c r="A57" s="22"/>
      <c r="B57" s="22"/>
      <c r="C57" s="22"/>
      <c r="D57" s="23"/>
      <c r="E57" s="23"/>
      <c r="F57" s="23"/>
      <c r="G57" s="23"/>
      <c r="H57" s="23"/>
      <c r="I57" s="23"/>
      <c r="J57" s="24"/>
      <c r="K57" s="22"/>
      <c r="L57" s="22"/>
      <c r="M57" s="24"/>
      <c r="N57" s="20">
        <f>SUM(N31:N56)</f>
        <v>0</v>
      </c>
      <c r="O57" s="20">
        <f>SUM(O31:O56)</f>
        <v>0</v>
      </c>
      <c r="P57" s="20">
        <f>SUM(P31:P56)</f>
        <v>0</v>
      </c>
      <c r="Q57" s="47"/>
      <c r="R57" s="47"/>
      <c r="S57" s="47"/>
      <c r="T57" s="47"/>
      <c r="U57" s="47"/>
    </row>
    <row r="58" spans="1:21" s="5" customFormat="1" ht="12.75">
      <c r="A58" s="24"/>
      <c r="B58" s="24"/>
      <c r="C58" s="24"/>
      <c r="D58" s="110"/>
      <c r="E58" s="110"/>
      <c r="F58" s="110"/>
      <c r="G58" s="110"/>
      <c r="H58" s="110"/>
      <c r="I58" s="110"/>
      <c r="J58" s="24"/>
      <c r="K58" s="24"/>
      <c r="L58" s="24"/>
      <c r="M58" s="24"/>
      <c r="N58" s="24"/>
      <c r="O58" s="24"/>
      <c r="P58" s="24"/>
      <c r="Q58" s="47"/>
      <c r="R58" s="47"/>
      <c r="S58" s="47"/>
      <c r="T58" s="47"/>
      <c r="U58" s="47"/>
    </row>
    <row r="59" spans="1:21" s="5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47"/>
      <c r="R59" s="47"/>
      <c r="S59" s="47"/>
      <c r="T59" s="47"/>
      <c r="U59" s="47"/>
    </row>
    <row r="60" spans="1:21" s="5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47"/>
      <c r="R60" s="47"/>
      <c r="S60" s="47"/>
      <c r="T60" s="47"/>
      <c r="U60" s="47"/>
    </row>
    <row r="61" spans="1:21" s="5" customFormat="1" ht="14.25" customHeight="1">
      <c r="A61" s="94" t="s">
        <v>50</v>
      </c>
      <c r="B61" s="94"/>
      <c r="C61" s="94"/>
      <c r="D61" s="94"/>
      <c r="E61" s="94"/>
      <c r="F61" s="94"/>
      <c r="G61" s="94"/>
      <c r="H61" s="94" t="s">
        <v>0</v>
      </c>
      <c r="I61" s="94"/>
      <c r="J61" s="94" t="s">
        <v>1</v>
      </c>
      <c r="K61" s="94"/>
      <c r="L61" s="94"/>
      <c r="M61" s="94"/>
      <c r="N61" s="98" t="s">
        <v>17</v>
      </c>
      <c r="O61" s="96"/>
      <c r="P61" s="97"/>
      <c r="Q61" s="47"/>
      <c r="R61" s="47"/>
      <c r="S61" s="47"/>
      <c r="T61" s="47"/>
      <c r="U61" s="47"/>
    </row>
    <row r="62" spans="1:21" s="5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47"/>
      <c r="R62" s="47"/>
      <c r="S62" s="47"/>
      <c r="T62" s="47"/>
      <c r="U62" s="47"/>
    </row>
    <row r="63" spans="1:21" s="5" customFormat="1" ht="15" customHeight="1">
      <c r="A63" s="79" t="s">
        <v>49</v>
      </c>
      <c r="B63" s="80"/>
      <c r="C63" s="80"/>
      <c r="D63" s="80"/>
      <c r="E63" s="80"/>
      <c r="F63" s="80"/>
      <c r="G63" s="80"/>
      <c r="H63" s="81"/>
      <c r="I63" s="101"/>
      <c r="J63" s="95" t="s">
        <v>12</v>
      </c>
      <c r="K63" s="95"/>
      <c r="L63" s="95" t="s">
        <v>13</v>
      </c>
      <c r="M63" s="95"/>
      <c r="N63" s="63" t="s">
        <v>11</v>
      </c>
      <c r="O63" s="63" t="s">
        <v>15</v>
      </c>
      <c r="P63" s="63" t="s">
        <v>14</v>
      </c>
      <c r="Q63" s="47"/>
      <c r="R63" s="47"/>
      <c r="S63" s="47"/>
      <c r="T63" s="47"/>
      <c r="U63" s="47"/>
    </row>
    <row r="64" spans="1:21" s="5" customFormat="1" ht="12.75" customHeight="1">
      <c r="A64" s="82"/>
      <c r="B64" s="83"/>
      <c r="C64" s="83"/>
      <c r="D64" s="83"/>
      <c r="E64" s="83"/>
      <c r="F64" s="83"/>
      <c r="G64" s="83"/>
      <c r="H64" s="84"/>
      <c r="I64" s="102"/>
      <c r="J64" s="36" t="s">
        <v>3</v>
      </c>
      <c r="K64" s="25" t="s">
        <v>4</v>
      </c>
      <c r="L64" s="25" t="s">
        <v>3</v>
      </c>
      <c r="M64" s="25" t="s">
        <v>4</v>
      </c>
      <c r="N64" s="64"/>
      <c r="O64" s="64"/>
      <c r="P64" s="64"/>
      <c r="Q64" s="47"/>
      <c r="R64" s="47"/>
      <c r="S64" s="47"/>
      <c r="T64" s="47"/>
      <c r="U64" s="47"/>
    </row>
    <row r="65" spans="1:21" s="11" customFormat="1" ht="11.25">
      <c r="A65" s="54"/>
      <c r="B65" s="44"/>
      <c r="C65" s="44"/>
      <c r="D65" s="13"/>
      <c r="E65" s="13"/>
      <c r="F65" s="13"/>
      <c r="G65" s="13"/>
      <c r="H65" s="14"/>
      <c r="I65" s="15"/>
      <c r="J65" s="12"/>
      <c r="K65" s="12"/>
      <c r="L65" s="12"/>
      <c r="M65" s="12"/>
      <c r="N65" s="65"/>
      <c r="O65" s="65"/>
      <c r="P65" s="65"/>
      <c r="Q65" s="49"/>
      <c r="R65" s="49"/>
      <c r="S65" s="49"/>
      <c r="T65" s="49"/>
      <c r="U65" s="49"/>
    </row>
    <row r="66" spans="1:21" s="5" customFormat="1" ht="12.75">
      <c r="A66" s="32">
        <v>150</v>
      </c>
      <c r="B66" s="32">
        <v>1</v>
      </c>
      <c r="C66" s="32">
        <v>0</v>
      </c>
      <c r="D66" s="66" t="s">
        <v>67</v>
      </c>
      <c r="E66" s="67"/>
      <c r="F66" s="67"/>
      <c r="G66" s="67"/>
      <c r="H66" s="67"/>
      <c r="I66" s="68"/>
      <c r="J66" s="59"/>
      <c r="K66" s="58"/>
      <c r="L66" s="58"/>
      <c r="M66" s="58"/>
      <c r="N66" s="26">
        <f t="shared" ref="N66:N77" si="3">A66*(SUM(J66:M66))</f>
        <v>0</v>
      </c>
      <c r="O66" s="26">
        <f t="shared" ref="O66:O77" si="4">A66*C66*(SUM(J66:M66))</f>
        <v>0</v>
      </c>
      <c r="P66" s="26">
        <f t="shared" ref="P66:P77" si="5">A66*B66*(J66+L66+0.6*(K66+M66))</f>
        <v>0</v>
      </c>
      <c r="Q66" s="47"/>
      <c r="R66" s="47"/>
      <c r="S66" s="47"/>
      <c r="T66" s="47"/>
      <c r="U66" s="47"/>
    </row>
    <row r="67" spans="1:21" s="5" customFormat="1" ht="12.75">
      <c r="A67" s="32">
        <v>80</v>
      </c>
      <c r="B67" s="32">
        <v>1</v>
      </c>
      <c r="C67" s="32">
        <v>0</v>
      </c>
      <c r="D67" s="66" t="s">
        <v>51</v>
      </c>
      <c r="E67" s="67"/>
      <c r="F67" s="67"/>
      <c r="G67" s="67"/>
      <c r="H67" s="68"/>
      <c r="I67" s="19"/>
      <c r="J67" s="58"/>
      <c r="K67" s="58"/>
      <c r="L67" s="58"/>
      <c r="M67" s="58"/>
      <c r="N67" s="26">
        <f t="shared" si="3"/>
        <v>0</v>
      </c>
      <c r="O67" s="26">
        <f t="shared" si="4"/>
        <v>0</v>
      </c>
      <c r="P67" s="26">
        <f t="shared" si="5"/>
        <v>0</v>
      </c>
      <c r="Q67" s="47"/>
      <c r="R67" s="47"/>
      <c r="S67" s="47"/>
      <c r="T67" s="47"/>
      <c r="U67" s="47"/>
    </row>
    <row r="68" spans="1:21" s="5" customFormat="1" ht="12.75">
      <c r="A68" s="32">
        <v>60</v>
      </c>
      <c r="B68" s="32">
        <v>1</v>
      </c>
      <c r="C68" s="32">
        <v>0</v>
      </c>
      <c r="D68" s="66" t="s">
        <v>52</v>
      </c>
      <c r="E68" s="67"/>
      <c r="F68" s="67"/>
      <c r="G68" s="67"/>
      <c r="H68" s="68"/>
      <c r="I68" s="27"/>
      <c r="J68" s="59"/>
      <c r="K68" s="58"/>
      <c r="L68" s="58"/>
      <c r="M68" s="58"/>
      <c r="N68" s="26">
        <f t="shared" si="3"/>
        <v>0</v>
      </c>
      <c r="O68" s="26">
        <f t="shared" si="4"/>
        <v>0</v>
      </c>
      <c r="P68" s="26">
        <f t="shared" si="5"/>
        <v>0</v>
      </c>
      <c r="Q68" s="47"/>
      <c r="R68" s="47"/>
      <c r="S68" s="47"/>
      <c r="T68" s="47"/>
      <c r="U68" s="47"/>
    </row>
    <row r="69" spans="1:21" s="5" customFormat="1" ht="12.75">
      <c r="A69" s="32">
        <v>150</v>
      </c>
      <c r="B69" s="32">
        <v>1</v>
      </c>
      <c r="C69" s="32">
        <v>0</v>
      </c>
      <c r="D69" s="66" t="s">
        <v>53</v>
      </c>
      <c r="E69" s="67"/>
      <c r="F69" s="67"/>
      <c r="G69" s="67"/>
      <c r="H69" s="68"/>
      <c r="I69" s="19"/>
      <c r="J69" s="58"/>
      <c r="K69" s="58"/>
      <c r="L69" s="58"/>
      <c r="M69" s="58"/>
      <c r="N69" s="26">
        <f t="shared" si="3"/>
        <v>0</v>
      </c>
      <c r="O69" s="26">
        <f t="shared" si="4"/>
        <v>0</v>
      </c>
      <c r="P69" s="26">
        <f t="shared" si="5"/>
        <v>0</v>
      </c>
      <c r="Q69" s="47"/>
      <c r="R69" s="47"/>
      <c r="S69" s="47"/>
      <c r="T69" s="47"/>
      <c r="U69" s="47"/>
    </row>
    <row r="70" spans="1:21" s="5" customFormat="1" ht="23.25" customHeight="1">
      <c r="A70" s="32">
        <v>60</v>
      </c>
      <c r="B70" s="32">
        <v>1</v>
      </c>
      <c r="C70" s="32">
        <v>0</v>
      </c>
      <c r="D70" s="66" t="s">
        <v>54</v>
      </c>
      <c r="E70" s="67"/>
      <c r="F70" s="67"/>
      <c r="G70" s="67"/>
      <c r="H70" s="67"/>
      <c r="I70" s="68"/>
      <c r="J70" s="58"/>
      <c r="K70" s="58"/>
      <c r="L70" s="58"/>
      <c r="M70" s="58"/>
      <c r="N70" s="26">
        <f t="shared" si="3"/>
        <v>0</v>
      </c>
      <c r="O70" s="26">
        <f t="shared" si="4"/>
        <v>0</v>
      </c>
      <c r="P70" s="26">
        <f t="shared" si="5"/>
        <v>0</v>
      </c>
      <c r="Q70" s="47"/>
      <c r="R70" s="47"/>
      <c r="S70" s="47"/>
      <c r="T70" s="47"/>
      <c r="U70" s="47"/>
    </row>
    <row r="71" spans="1:21" s="5" customFormat="1" ht="12.75">
      <c r="A71" s="32">
        <v>40</v>
      </c>
      <c r="B71" s="32">
        <v>1</v>
      </c>
      <c r="C71" s="32">
        <v>0</v>
      </c>
      <c r="D71" s="66" t="s">
        <v>55</v>
      </c>
      <c r="E71" s="67"/>
      <c r="F71" s="67"/>
      <c r="G71" s="67"/>
      <c r="H71" s="67"/>
      <c r="I71" s="68"/>
      <c r="J71" s="58"/>
      <c r="K71" s="58"/>
      <c r="L71" s="58"/>
      <c r="M71" s="58"/>
      <c r="N71" s="26">
        <f t="shared" si="3"/>
        <v>0</v>
      </c>
      <c r="O71" s="26">
        <f t="shared" si="4"/>
        <v>0</v>
      </c>
      <c r="P71" s="26">
        <f t="shared" si="5"/>
        <v>0</v>
      </c>
      <c r="Q71" s="47"/>
      <c r="R71" s="47"/>
      <c r="S71" s="47"/>
      <c r="T71" s="47"/>
      <c r="U71" s="47"/>
    </row>
    <row r="72" spans="1:21" s="5" customFormat="1" ht="22.5" customHeight="1">
      <c r="A72" s="32">
        <v>30</v>
      </c>
      <c r="B72" s="32">
        <v>1</v>
      </c>
      <c r="C72" s="32">
        <v>0</v>
      </c>
      <c r="D72" s="66" t="s">
        <v>56</v>
      </c>
      <c r="E72" s="67"/>
      <c r="F72" s="67"/>
      <c r="G72" s="67"/>
      <c r="H72" s="67"/>
      <c r="I72" s="68"/>
      <c r="J72" s="58"/>
      <c r="K72" s="58"/>
      <c r="L72" s="58"/>
      <c r="M72" s="58"/>
      <c r="N72" s="26">
        <f t="shared" si="3"/>
        <v>0</v>
      </c>
      <c r="O72" s="26">
        <f t="shared" si="4"/>
        <v>0</v>
      </c>
      <c r="P72" s="26">
        <f t="shared" si="5"/>
        <v>0</v>
      </c>
      <c r="Q72" s="47"/>
      <c r="R72" s="47"/>
      <c r="S72" s="47"/>
      <c r="T72" s="47"/>
      <c r="U72" s="47"/>
    </row>
    <row r="73" spans="1:21" s="5" customFormat="1" ht="12.75">
      <c r="A73" s="32">
        <v>30</v>
      </c>
      <c r="B73" s="32">
        <v>1</v>
      </c>
      <c r="C73" s="32">
        <v>0</v>
      </c>
      <c r="D73" s="66" t="s">
        <v>57</v>
      </c>
      <c r="E73" s="67"/>
      <c r="F73" s="67"/>
      <c r="G73" s="67"/>
      <c r="H73" s="67"/>
      <c r="I73" s="68"/>
      <c r="J73" s="58"/>
      <c r="K73" s="58"/>
      <c r="L73" s="58"/>
      <c r="M73" s="58"/>
      <c r="N73" s="26">
        <f t="shared" si="3"/>
        <v>0</v>
      </c>
      <c r="O73" s="26">
        <f t="shared" si="4"/>
        <v>0</v>
      </c>
      <c r="P73" s="26">
        <f t="shared" si="5"/>
        <v>0</v>
      </c>
      <c r="Q73" s="47"/>
      <c r="R73" s="47"/>
      <c r="S73" s="47"/>
      <c r="T73" s="47"/>
      <c r="U73" s="47"/>
    </row>
    <row r="74" spans="1:21" s="5" customFormat="1" ht="22.5" customHeight="1">
      <c r="A74" s="37">
        <v>5</v>
      </c>
      <c r="B74" s="37">
        <v>1</v>
      </c>
      <c r="C74" s="37">
        <v>0</v>
      </c>
      <c r="D74" s="66" t="s">
        <v>61</v>
      </c>
      <c r="E74" s="67"/>
      <c r="F74" s="67"/>
      <c r="G74" s="68"/>
      <c r="H74" s="19"/>
      <c r="I74" s="19"/>
      <c r="J74" s="58"/>
      <c r="K74" s="58"/>
      <c r="L74" s="58"/>
      <c r="M74" s="58"/>
      <c r="N74" s="26">
        <f t="shared" si="3"/>
        <v>0</v>
      </c>
      <c r="O74" s="26">
        <f t="shared" si="4"/>
        <v>0</v>
      </c>
      <c r="P74" s="26">
        <f t="shared" si="5"/>
        <v>0</v>
      </c>
      <c r="Q74" s="47"/>
      <c r="R74" s="47"/>
      <c r="S74" s="47"/>
      <c r="T74" s="47"/>
      <c r="U74" s="47"/>
    </row>
    <row r="75" spans="1:21" s="5" customFormat="1" ht="22.5" customHeight="1">
      <c r="A75" s="32">
        <v>10</v>
      </c>
      <c r="B75" s="32">
        <v>1</v>
      </c>
      <c r="C75" s="32">
        <v>0</v>
      </c>
      <c r="D75" s="66" t="s">
        <v>58</v>
      </c>
      <c r="E75" s="67"/>
      <c r="F75" s="67"/>
      <c r="G75" s="67"/>
      <c r="H75" s="67"/>
      <c r="I75" s="68"/>
      <c r="J75" s="58"/>
      <c r="K75" s="58"/>
      <c r="L75" s="58"/>
      <c r="M75" s="58"/>
      <c r="N75" s="26">
        <f t="shared" si="3"/>
        <v>0</v>
      </c>
      <c r="O75" s="26">
        <f t="shared" si="4"/>
        <v>0</v>
      </c>
      <c r="P75" s="26">
        <f t="shared" si="5"/>
        <v>0</v>
      </c>
      <c r="Q75" s="47"/>
      <c r="R75" s="47"/>
      <c r="S75" s="47"/>
      <c r="T75" s="47"/>
      <c r="U75" s="47"/>
    </row>
    <row r="76" spans="1:21" s="5" customFormat="1" ht="22.5" customHeight="1">
      <c r="A76" s="32">
        <v>5</v>
      </c>
      <c r="B76" s="32">
        <v>1</v>
      </c>
      <c r="C76" s="32">
        <v>0</v>
      </c>
      <c r="D76" s="66" t="s">
        <v>59</v>
      </c>
      <c r="E76" s="69"/>
      <c r="F76" s="69"/>
      <c r="G76" s="69"/>
      <c r="H76" s="41"/>
      <c r="I76" s="42"/>
      <c r="J76" s="58"/>
      <c r="K76" s="58"/>
      <c r="L76" s="58"/>
      <c r="M76" s="58"/>
      <c r="N76" s="26">
        <f t="shared" si="3"/>
        <v>0</v>
      </c>
      <c r="O76" s="26">
        <f t="shared" si="4"/>
        <v>0</v>
      </c>
      <c r="P76" s="26">
        <f t="shared" si="5"/>
        <v>0</v>
      </c>
      <c r="Q76" s="47"/>
      <c r="R76" s="47"/>
      <c r="S76" s="47"/>
      <c r="T76" s="47"/>
      <c r="U76" s="47"/>
    </row>
    <row r="77" spans="1:21" s="5" customFormat="1" ht="21.75" customHeight="1">
      <c r="A77" s="45">
        <v>15</v>
      </c>
      <c r="B77" s="45">
        <v>1</v>
      </c>
      <c r="C77" s="32">
        <v>0</v>
      </c>
      <c r="D77" s="66" t="s">
        <v>60</v>
      </c>
      <c r="E77" s="69"/>
      <c r="F77" s="69"/>
      <c r="G77" s="43" t="s">
        <v>10</v>
      </c>
      <c r="H77" s="41"/>
      <c r="I77" s="42"/>
      <c r="J77" s="58"/>
      <c r="K77" s="58"/>
      <c r="L77" s="58"/>
      <c r="M77" s="58"/>
      <c r="N77" s="26">
        <f t="shared" si="3"/>
        <v>0</v>
      </c>
      <c r="O77" s="26">
        <f t="shared" si="4"/>
        <v>0</v>
      </c>
      <c r="P77" s="26">
        <f t="shared" si="5"/>
        <v>0</v>
      </c>
      <c r="Q77" s="47"/>
      <c r="R77" s="47"/>
      <c r="S77" s="47"/>
      <c r="T77" s="47"/>
      <c r="U77" s="47"/>
    </row>
    <row r="78" spans="1:21" s="5" customFormat="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6">
        <f>SUM(N66:N77)</f>
        <v>0</v>
      </c>
      <c r="O78" s="26">
        <f>SUM(O66:O77)</f>
        <v>0</v>
      </c>
      <c r="P78" s="26">
        <f>SUM(P66:P77)</f>
        <v>0</v>
      </c>
      <c r="Q78" s="47"/>
      <c r="R78" s="47"/>
      <c r="S78" s="47"/>
      <c r="T78" s="47"/>
      <c r="U78" s="47"/>
    </row>
    <row r="79" spans="1:21" s="5" customFormat="1" ht="5.2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Q79" s="47"/>
      <c r="R79" s="47"/>
      <c r="S79" s="47"/>
      <c r="T79" s="47"/>
      <c r="U79" s="47"/>
    </row>
    <row r="80" spans="1:21" s="5" customFormat="1" ht="15" customHeight="1">
      <c r="A80" s="79" t="s">
        <v>62</v>
      </c>
      <c r="B80" s="80"/>
      <c r="C80" s="80"/>
      <c r="D80" s="80"/>
      <c r="E80" s="80"/>
      <c r="F80" s="80"/>
      <c r="G80" s="80"/>
      <c r="H80" s="81"/>
      <c r="I80" s="101"/>
      <c r="J80" s="100" t="s">
        <v>13</v>
      </c>
      <c r="K80" s="100"/>
      <c r="L80" s="100" t="s">
        <v>13</v>
      </c>
      <c r="M80" s="100"/>
      <c r="N80" s="63" t="s">
        <v>11</v>
      </c>
      <c r="O80" s="63" t="s">
        <v>15</v>
      </c>
      <c r="P80" s="63" t="s">
        <v>14</v>
      </c>
      <c r="Q80" s="47"/>
      <c r="R80" s="47"/>
      <c r="S80" s="47"/>
      <c r="T80" s="47"/>
      <c r="U80" s="47"/>
    </row>
    <row r="81" spans="1:21" s="5" customFormat="1" ht="12.75" customHeight="1">
      <c r="A81" s="82"/>
      <c r="B81" s="83"/>
      <c r="C81" s="83"/>
      <c r="D81" s="83"/>
      <c r="E81" s="83"/>
      <c r="F81" s="83"/>
      <c r="G81" s="83"/>
      <c r="H81" s="84"/>
      <c r="I81" s="104"/>
      <c r="J81" s="25">
        <v>1</v>
      </c>
      <c r="K81" s="25">
        <v>2</v>
      </c>
      <c r="L81" s="25">
        <v>1</v>
      </c>
      <c r="M81" s="25">
        <v>2</v>
      </c>
      <c r="N81" s="64"/>
      <c r="O81" s="64"/>
      <c r="P81" s="64"/>
      <c r="Q81" s="47"/>
      <c r="R81" s="47"/>
      <c r="S81" s="47"/>
      <c r="T81" s="47"/>
      <c r="U81" s="47"/>
    </row>
    <row r="82" spans="1:21" s="11" customFormat="1" ht="11.25">
      <c r="A82" s="54"/>
      <c r="B82" s="44"/>
      <c r="C82" s="44"/>
      <c r="D82" s="13"/>
      <c r="E82" s="13"/>
      <c r="F82" s="13"/>
      <c r="G82" s="13"/>
      <c r="H82" s="14"/>
      <c r="I82" s="15"/>
      <c r="J82" s="12"/>
      <c r="K82" s="12"/>
      <c r="L82" s="12"/>
      <c r="M82" s="12"/>
      <c r="N82" s="65"/>
      <c r="O82" s="65"/>
      <c r="P82" s="65"/>
      <c r="Q82" s="49"/>
      <c r="R82" s="49"/>
      <c r="S82" s="49"/>
      <c r="T82" s="49"/>
      <c r="U82" s="49"/>
    </row>
    <row r="83" spans="1:21" s="5" customFormat="1" ht="12.75">
      <c r="A83" s="34">
        <v>60</v>
      </c>
      <c r="B83" s="34">
        <v>1</v>
      </c>
      <c r="C83" s="34">
        <v>0</v>
      </c>
      <c r="D83" s="85" t="s">
        <v>63</v>
      </c>
      <c r="E83" s="85"/>
      <c r="F83" s="85"/>
      <c r="G83" s="85"/>
      <c r="H83" s="85"/>
      <c r="I83" s="85"/>
      <c r="J83" s="58"/>
      <c r="K83" s="58"/>
      <c r="L83" s="58"/>
      <c r="M83" s="58"/>
      <c r="N83" s="20">
        <f>A83*C83*(SUM(J83:M83))</f>
        <v>0</v>
      </c>
      <c r="O83" s="20">
        <f>A83*C83*(SUM(J83:M83))</f>
        <v>0</v>
      </c>
      <c r="P83" s="26">
        <f>A83*B83*(J83+L83+0.6*(K83+M83))</f>
        <v>0</v>
      </c>
      <c r="Q83" s="47"/>
      <c r="R83" s="47"/>
      <c r="S83" s="47"/>
      <c r="T83" s="47"/>
      <c r="U83" s="47"/>
    </row>
    <row r="84" spans="1:21" s="5" customFormat="1" ht="12.75">
      <c r="A84" s="34">
        <v>40</v>
      </c>
      <c r="B84" s="34">
        <v>1</v>
      </c>
      <c r="C84" s="34">
        <v>0</v>
      </c>
      <c r="D84" s="85" t="s">
        <v>64</v>
      </c>
      <c r="E84" s="85"/>
      <c r="F84" s="85"/>
      <c r="G84" s="85"/>
      <c r="H84" s="85"/>
      <c r="I84" s="85"/>
      <c r="J84" s="58"/>
      <c r="K84" s="58"/>
      <c r="L84" s="58"/>
      <c r="M84" s="58"/>
      <c r="N84" s="20">
        <f>A84*C84*(SUM(J84:M84))</f>
        <v>0</v>
      </c>
      <c r="O84" s="20">
        <f>A84*C84*(SUM(J84:M84))</f>
        <v>0</v>
      </c>
      <c r="P84" s="26">
        <f>A84*B84*(J84+L84+0.6*(K84+M84))</f>
        <v>0</v>
      </c>
      <c r="Q84" s="47"/>
      <c r="R84" s="47"/>
      <c r="S84" s="47"/>
      <c r="T84" s="47"/>
      <c r="U84" s="47"/>
    </row>
    <row r="85" spans="1:21" s="5" customFormat="1" ht="12.75">
      <c r="A85" s="34">
        <v>40</v>
      </c>
      <c r="B85" s="34">
        <v>1</v>
      </c>
      <c r="C85" s="34">
        <v>0</v>
      </c>
      <c r="D85" s="85" t="s">
        <v>65</v>
      </c>
      <c r="E85" s="85"/>
      <c r="F85" s="85"/>
      <c r="G85" s="85"/>
      <c r="H85" s="85"/>
      <c r="I85" s="19"/>
      <c r="J85" s="58"/>
      <c r="K85" s="58"/>
      <c r="L85" s="58"/>
      <c r="M85" s="58"/>
      <c r="N85" s="20">
        <f>A85*C85*(SUM(J85:M85))</f>
        <v>0</v>
      </c>
      <c r="O85" s="20">
        <f>A85*C85*(SUM(J85:M85))</f>
        <v>0</v>
      </c>
      <c r="P85" s="26">
        <f>A85*B85*(J85+L85+0.6*(K85+M85))</f>
        <v>0</v>
      </c>
      <c r="Q85" s="47"/>
      <c r="R85" s="47"/>
      <c r="S85" s="47"/>
      <c r="T85" s="47"/>
      <c r="U85" s="47"/>
    </row>
    <row r="86" spans="1:21" s="5" customFormat="1" ht="12.75">
      <c r="A86" s="34">
        <v>40</v>
      </c>
      <c r="B86" s="34">
        <v>1</v>
      </c>
      <c r="C86" s="34">
        <v>0</v>
      </c>
      <c r="D86" s="85" t="s">
        <v>66</v>
      </c>
      <c r="E86" s="85"/>
      <c r="F86" s="85"/>
      <c r="G86" s="85"/>
      <c r="H86" s="85"/>
      <c r="I86" s="19"/>
      <c r="J86" s="58"/>
      <c r="K86" s="58"/>
      <c r="L86" s="58"/>
      <c r="M86" s="58"/>
      <c r="N86" s="20">
        <f>A86*C86*(SUM(J86:M86))</f>
        <v>0</v>
      </c>
      <c r="O86" s="20">
        <f>A86*C86*(SUM(J86:M86))</f>
        <v>0</v>
      </c>
      <c r="P86" s="26">
        <f>A86*B86*(J86+L86+0.6*(K86+M86))</f>
        <v>0</v>
      </c>
      <c r="Q86" s="47"/>
      <c r="R86" s="47"/>
      <c r="S86" s="47"/>
      <c r="T86" s="47"/>
      <c r="U86" s="47"/>
    </row>
    <row r="87" spans="1:21" s="5" customFormat="1" ht="11.25" customHeight="1">
      <c r="A87" s="28"/>
      <c r="B87" s="28"/>
      <c r="C87" s="28"/>
      <c r="D87" s="28"/>
      <c r="N87" s="20">
        <f>SUM(N83:N86)</f>
        <v>0</v>
      </c>
      <c r="O87" s="20">
        <f>SUM(O83:O86)</f>
        <v>0</v>
      </c>
      <c r="P87" s="26">
        <f>SUM(P83:P86)</f>
        <v>0</v>
      </c>
      <c r="Q87" s="47"/>
      <c r="R87" s="47"/>
      <c r="S87" s="47"/>
      <c r="T87" s="47"/>
      <c r="U87" s="47"/>
    </row>
    <row r="88" spans="1:21" s="5" customFormat="1" ht="0.75" hidden="1" customHeight="1">
      <c r="Q88" s="47"/>
      <c r="R88" s="47"/>
      <c r="S88" s="47"/>
      <c r="T88" s="47"/>
      <c r="U88" s="47"/>
    </row>
    <row r="89" spans="1:21" s="5" customFormat="1" ht="29.25" customHeight="1">
      <c r="L89" s="105" t="s">
        <v>5</v>
      </c>
      <c r="M89" s="106"/>
      <c r="N89" s="40">
        <f>N87+N78+N57+N26</f>
        <v>0</v>
      </c>
      <c r="O89" s="40">
        <f>O87+O78+O57+O26</f>
        <v>0</v>
      </c>
      <c r="P89" s="40">
        <f>SUM(P87+P78+P57+P26)</f>
        <v>0</v>
      </c>
      <c r="Q89" s="47"/>
      <c r="R89" s="47"/>
      <c r="S89" s="47"/>
      <c r="T89" s="47"/>
      <c r="U89" s="47"/>
    </row>
    <row r="90" spans="1:21" s="5" customFormat="1" ht="15" customHeight="1">
      <c r="L90" s="35"/>
      <c r="M90" s="35"/>
      <c r="N90" s="35"/>
      <c r="O90" s="35"/>
      <c r="P90" s="35"/>
      <c r="Q90" s="47"/>
      <c r="R90" s="47"/>
      <c r="S90" s="47"/>
      <c r="T90" s="47"/>
      <c r="U90" s="47"/>
    </row>
    <row r="91" spans="1:21" s="5" customFormat="1" ht="15" customHeight="1">
      <c r="L91" s="35"/>
      <c r="M91" s="35"/>
      <c r="N91" s="35"/>
      <c r="O91" s="35"/>
      <c r="P91" s="35"/>
      <c r="Q91" s="47"/>
      <c r="R91" s="47"/>
      <c r="S91" s="47"/>
      <c r="T91" s="47"/>
      <c r="U91" s="47"/>
    </row>
    <row r="92" spans="1:21" s="5" customFormat="1" ht="12.75">
      <c r="Q92" s="47"/>
      <c r="R92" s="47"/>
      <c r="S92" s="47"/>
      <c r="T92" s="47"/>
      <c r="U92" s="47"/>
    </row>
    <row r="93" spans="1:21" s="11" customFormat="1" ht="11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29"/>
      <c r="P93" s="29"/>
      <c r="Q93" s="49"/>
      <c r="R93" s="49"/>
      <c r="S93" s="49"/>
      <c r="T93" s="49"/>
      <c r="U93" s="49"/>
    </row>
    <row r="94" spans="1:21" s="11" customFormat="1" ht="11.2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Q94" s="49"/>
      <c r="R94" s="49"/>
      <c r="S94" s="49"/>
      <c r="T94" s="49"/>
      <c r="U94" s="49"/>
    </row>
    <row r="95" spans="1:21" s="5" customFormat="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47"/>
      <c r="R95" s="47"/>
      <c r="S95" s="47"/>
      <c r="T95" s="47"/>
      <c r="U95" s="47"/>
    </row>
    <row r="96" spans="1:21" s="5" customFormat="1" ht="12.75">
      <c r="A96" s="30"/>
      <c r="B96" s="30"/>
      <c r="C96" s="30"/>
      <c r="D96" s="31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47"/>
      <c r="R96" s="47"/>
      <c r="S96" s="47"/>
      <c r="T96" s="47"/>
      <c r="U96" s="47"/>
    </row>
    <row r="97" spans="1:21" s="5" customFormat="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47"/>
      <c r="R97" s="47"/>
      <c r="S97" s="47"/>
      <c r="T97" s="47"/>
      <c r="U97" s="47"/>
    </row>
    <row r="98" spans="1:21" s="5" customFormat="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47"/>
      <c r="R98" s="47"/>
      <c r="S98" s="47"/>
      <c r="T98" s="47"/>
      <c r="U98" s="47"/>
    </row>
    <row r="99" spans="1:21" s="5" customFormat="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47"/>
      <c r="R99" s="47"/>
      <c r="S99" s="47"/>
      <c r="T99" s="47"/>
      <c r="U99" s="47"/>
    </row>
    <row r="100" spans="1:21" s="5" customFormat="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47"/>
      <c r="R100" s="47"/>
      <c r="S100" s="47"/>
      <c r="T100" s="47"/>
      <c r="U100" s="47"/>
    </row>
    <row r="101" spans="1:21" s="5" customFormat="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47"/>
      <c r="R101" s="47"/>
      <c r="S101" s="47"/>
      <c r="T101" s="47"/>
      <c r="U101" s="47"/>
    </row>
    <row r="102" spans="1:21" s="5" customFormat="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47"/>
      <c r="R102" s="47"/>
      <c r="S102" s="47"/>
      <c r="T102" s="47"/>
      <c r="U102" s="47"/>
    </row>
    <row r="103" spans="1:21" s="5" customFormat="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47"/>
      <c r="R103" s="47"/>
      <c r="S103" s="47"/>
      <c r="T103" s="47"/>
      <c r="U103" s="47"/>
    </row>
    <row r="104" spans="1:21" s="5" customFormat="1" ht="12.75">
      <c r="D104" s="30"/>
      <c r="Q104" s="47"/>
      <c r="R104" s="47"/>
      <c r="S104" s="47"/>
      <c r="T104" s="47"/>
      <c r="U104" s="47"/>
    </row>
    <row r="105" spans="1:21" s="5" customFormat="1" ht="12.75">
      <c r="Q105" s="47"/>
      <c r="R105" s="47"/>
      <c r="S105" s="47"/>
      <c r="T105" s="47"/>
      <c r="U105" s="47"/>
    </row>
    <row r="106" spans="1:21" s="5" customFormat="1" ht="12.75">
      <c r="Q106" s="47"/>
      <c r="R106" s="47"/>
      <c r="S106" s="47"/>
      <c r="T106" s="47"/>
      <c r="U106" s="47"/>
    </row>
    <row r="107" spans="1:21" s="5" customFormat="1" ht="12.75">
      <c r="Q107" s="47"/>
      <c r="R107" s="47"/>
      <c r="S107" s="47"/>
      <c r="T107" s="47"/>
      <c r="U107" s="47"/>
    </row>
    <row r="108" spans="1:21" s="5" customFormat="1" ht="12.75">
      <c r="Q108" s="47"/>
      <c r="R108" s="47"/>
      <c r="S108" s="47"/>
      <c r="T108" s="47"/>
      <c r="U108" s="47"/>
    </row>
    <row r="109" spans="1:21" s="5" customFormat="1" ht="12.75">
      <c r="Q109" s="47"/>
      <c r="R109" s="47"/>
      <c r="S109" s="47"/>
      <c r="T109" s="47"/>
      <c r="U109" s="47"/>
    </row>
    <row r="110" spans="1:21" s="5" customFormat="1" ht="12.75">
      <c r="Q110" s="47"/>
      <c r="R110" s="47"/>
      <c r="S110" s="47"/>
      <c r="T110" s="47"/>
      <c r="U110" s="47"/>
    </row>
    <row r="111" spans="1:21" s="5" customFormat="1" ht="12.75">
      <c r="Q111" s="47"/>
      <c r="R111" s="47"/>
      <c r="S111" s="47"/>
      <c r="T111" s="47"/>
      <c r="U111" s="47"/>
    </row>
    <row r="112" spans="1:21" s="5" customFormat="1" ht="12.75">
      <c r="Q112" s="47"/>
      <c r="R112" s="47"/>
      <c r="S112" s="47"/>
      <c r="T112" s="47"/>
      <c r="U112" s="47"/>
    </row>
    <row r="113" spans="17:21" s="5" customFormat="1" ht="12.75">
      <c r="Q113" s="47"/>
      <c r="R113" s="47"/>
      <c r="S113" s="47"/>
      <c r="T113" s="47"/>
      <c r="U113" s="47"/>
    </row>
    <row r="114" spans="17:21" s="5" customFormat="1" ht="12.75">
      <c r="Q114" s="47"/>
      <c r="R114" s="47"/>
      <c r="S114" s="47"/>
      <c r="T114" s="47"/>
      <c r="U114" s="47"/>
    </row>
    <row r="115" spans="17:21" s="5" customFormat="1" ht="12.75">
      <c r="Q115" s="47"/>
      <c r="R115" s="47"/>
      <c r="S115" s="47"/>
      <c r="T115" s="47"/>
      <c r="U115" s="47"/>
    </row>
    <row r="116" spans="17:21" s="5" customFormat="1" ht="12.75">
      <c r="Q116" s="47"/>
      <c r="R116" s="47"/>
      <c r="S116" s="47"/>
      <c r="T116" s="47"/>
      <c r="U116" s="47"/>
    </row>
    <row r="117" spans="17:21" s="5" customFormat="1" ht="12.75">
      <c r="Q117" s="47"/>
      <c r="R117" s="47"/>
      <c r="S117" s="47"/>
      <c r="T117" s="47"/>
      <c r="U117" s="47"/>
    </row>
    <row r="118" spans="17:21" s="5" customFormat="1" ht="12.75">
      <c r="Q118" s="47"/>
      <c r="R118" s="47"/>
      <c r="S118" s="47"/>
      <c r="T118" s="47"/>
      <c r="U118" s="47"/>
    </row>
    <row r="119" spans="17:21" s="5" customFormat="1" ht="12.75">
      <c r="Q119" s="47"/>
      <c r="R119" s="47"/>
      <c r="S119" s="47"/>
      <c r="T119" s="47"/>
      <c r="U119" s="47"/>
    </row>
    <row r="120" spans="17:21" s="5" customFormat="1" ht="12.75">
      <c r="Q120" s="47"/>
      <c r="R120" s="47"/>
      <c r="S120" s="47"/>
      <c r="T120" s="47"/>
      <c r="U120" s="47"/>
    </row>
    <row r="121" spans="17:21" s="5" customFormat="1" ht="12.75">
      <c r="Q121" s="47"/>
      <c r="R121" s="47"/>
      <c r="S121" s="47"/>
      <c r="T121" s="47"/>
      <c r="U121" s="47"/>
    </row>
    <row r="122" spans="17:21" s="5" customFormat="1" ht="12.75">
      <c r="Q122" s="47"/>
      <c r="R122" s="47"/>
      <c r="S122" s="47"/>
      <c r="T122" s="47"/>
      <c r="U122" s="47"/>
    </row>
    <row r="123" spans="17:21" s="5" customFormat="1" ht="12.75">
      <c r="Q123" s="47"/>
      <c r="R123" s="47"/>
      <c r="S123" s="47"/>
      <c r="T123" s="47"/>
      <c r="U123" s="47"/>
    </row>
    <row r="124" spans="17:21" s="5" customFormat="1" ht="12.75">
      <c r="Q124" s="47"/>
      <c r="R124" s="47"/>
      <c r="S124" s="47"/>
      <c r="T124" s="47"/>
      <c r="U124" s="47"/>
    </row>
    <row r="125" spans="17:21" s="5" customFormat="1" ht="12.75">
      <c r="Q125" s="47"/>
      <c r="R125" s="47"/>
      <c r="S125" s="47"/>
      <c r="T125" s="47"/>
      <c r="U125" s="47"/>
    </row>
    <row r="126" spans="17:21" s="5" customFormat="1" ht="12.75">
      <c r="Q126" s="47"/>
      <c r="R126" s="47"/>
      <c r="S126" s="47"/>
      <c r="T126" s="47"/>
      <c r="U126" s="47"/>
    </row>
    <row r="127" spans="17:21" s="5" customFormat="1" ht="12.75">
      <c r="Q127" s="47"/>
      <c r="R127" s="47"/>
      <c r="S127" s="47"/>
      <c r="T127" s="47"/>
      <c r="U127" s="47"/>
    </row>
    <row r="128" spans="17:21" s="5" customFormat="1" ht="12.75">
      <c r="Q128" s="47"/>
      <c r="R128" s="47"/>
      <c r="S128" s="47"/>
      <c r="T128" s="47"/>
      <c r="U128" s="47"/>
    </row>
    <row r="129" spans="17:21" s="5" customFormat="1" ht="12.75">
      <c r="Q129" s="47"/>
      <c r="R129" s="47"/>
      <c r="S129" s="47"/>
      <c r="T129" s="47"/>
      <c r="U129" s="47"/>
    </row>
    <row r="130" spans="17:21" s="5" customFormat="1" ht="12.75">
      <c r="Q130" s="47"/>
      <c r="R130" s="47"/>
      <c r="S130" s="47"/>
      <c r="T130" s="47"/>
      <c r="U130" s="47"/>
    </row>
    <row r="131" spans="17:21" s="5" customFormat="1" ht="12.75">
      <c r="Q131" s="47"/>
      <c r="R131" s="47"/>
      <c r="S131" s="47"/>
      <c r="T131" s="47"/>
      <c r="U131" s="47"/>
    </row>
    <row r="132" spans="17:21" s="5" customFormat="1" ht="12.75">
      <c r="Q132" s="47"/>
      <c r="R132" s="47"/>
      <c r="S132" s="47"/>
      <c r="T132" s="47"/>
      <c r="U132" s="47"/>
    </row>
    <row r="133" spans="17:21" s="5" customFormat="1" ht="12.75">
      <c r="Q133" s="47"/>
      <c r="R133" s="47"/>
      <c r="S133" s="47"/>
      <c r="T133" s="47"/>
      <c r="U133" s="47"/>
    </row>
    <row r="134" spans="17:21" s="5" customFormat="1" ht="12.75">
      <c r="Q134" s="47"/>
      <c r="R134" s="47"/>
      <c r="S134" s="47"/>
      <c r="T134" s="47"/>
      <c r="U134" s="47"/>
    </row>
    <row r="135" spans="17:21" s="5" customFormat="1" ht="12.75">
      <c r="Q135" s="47"/>
      <c r="R135" s="47"/>
      <c r="S135" s="47"/>
      <c r="T135" s="47"/>
      <c r="U135" s="47"/>
    </row>
    <row r="136" spans="17:21" s="5" customFormat="1" ht="12.75">
      <c r="Q136" s="47"/>
      <c r="R136" s="47"/>
      <c r="S136" s="47"/>
      <c r="T136" s="47"/>
      <c r="U136" s="47"/>
    </row>
    <row r="137" spans="17:21" s="5" customFormat="1" ht="12.75">
      <c r="Q137" s="47"/>
      <c r="R137" s="47"/>
      <c r="S137" s="47"/>
      <c r="T137" s="47"/>
      <c r="U137" s="47"/>
    </row>
    <row r="138" spans="17:21" s="5" customFormat="1" ht="12.75">
      <c r="Q138" s="47"/>
      <c r="R138" s="47"/>
      <c r="S138" s="47"/>
      <c r="T138" s="47"/>
      <c r="U138" s="47"/>
    </row>
    <row r="139" spans="17:21" s="5" customFormat="1" ht="12.75">
      <c r="Q139" s="47"/>
      <c r="R139" s="47"/>
      <c r="S139" s="47"/>
      <c r="T139" s="47"/>
      <c r="U139" s="47"/>
    </row>
    <row r="140" spans="17:21" s="5" customFormat="1" ht="12.75">
      <c r="Q140" s="47"/>
      <c r="R140" s="47"/>
      <c r="S140" s="47"/>
      <c r="T140" s="47"/>
      <c r="U140" s="47"/>
    </row>
    <row r="141" spans="17:21" s="5" customFormat="1" ht="12.75">
      <c r="Q141" s="47"/>
      <c r="R141" s="47"/>
      <c r="S141" s="47"/>
      <c r="T141" s="47"/>
      <c r="U141" s="47"/>
    </row>
    <row r="142" spans="17:21" s="5" customFormat="1" ht="12.75">
      <c r="Q142" s="47"/>
      <c r="R142" s="47"/>
      <c r="S142" s="47"/>
      <c r="T142" s="47"/>
      <c r="U142" s="47"/>
    </row>
    <row r="143" spans="17:21" s="5" customFormat="1" ht="12.75">
      <c r="Q143" s="47"/>
      <c r="R143" s="47"/>
      <c r="S143" s="47"/>
      <c r="T143" s="47"/>
      <c r="U143" s="47"/>
    </row>
    <row r="144" spans="17:21" s="5" customFormat="1" ht="12.75">
      <c r="Q144" s="47"/>
      <c r="R144" s="47"/>
      <c r="S144" s="47"/>
      <c r="T144" s="47"/>
      <c r="U144" s="47"/>
    </row>
    <row r="145" spans="17:21" s="5" customFormat="1" ht="12.75">
      <c r="Q145" s="47"/>
      <c r="R145" s="47"/>
      <c r="S145" s="47"/>
      <c r="T145" s="47"/>
      <c r="U145" s="47"/>
    </row>
    <row r="146" spans="17:21" s="5" customFormat="1" ht="12.75">
      <c r="Q146" s="47"/>
      <c r="R146" s="47"/>
      <c r="S146" s="47"/>
      <c r="T146" s="47"/>
      <c r="U146" s="47"/>
    </row>
    <row r="147" spans="17:21" s="5" customFormat="1" ht="12.75">
      <c r="Q147" s="47"/>
      <c r="R147" s="47"/>
      <c r="S147" s="47"/>
      <c r="T147" s="47"/>
      <c r="U147" s="47"/>
    </row>
    <row r="148" spans="17:21" s="5" customFormat="1" ht="12.75">
      <c r="Q148" s="47"/>
      <c r="R148" s="47"/>
      <c r="S148" s="47"/>
      <c r="T148" s="47"/>
      <c r="U148" s="47"/>
    </row>
    <row r="149" spans="17:21" s="5" customFormat="1" ht="12.75">
      <c r="Q149" s="47"/>
      <c r="R149" s="47"/>
      <c r="S149" s="47"/>
      <c r="T149" s="47"/>
      <c r="U149" s="47"/>
    </row>
    <row r="150" spans="17:21" s="5" customFormat="1" ht="12.75">
      <c r="Q150" s="47"/>
      <c r="R150" s="47"/>
      <c r="S150" s="47"/>
      <c r="T150" s="47"/>
      <c r="U150" s="47"/>
    </row>
    <row r="151" spans="17:21" s="5" customFormat="1" ht="12.75">
      <c r="Q151" s="47"/>
      <c r="R151" s="47"/>
      <c r="S151" s="47"/>
      <c r="T151" s="47"/>
      <c r="U151" s="47"/>
    </row>
    <row r="152" spans="17:21" s="5" customFormat="1" ht="12.75">
      <c r="Q152" s="47"/>
      <c r="R152" s="47"/>
      <c r="S152" s="47"/>
      <c r="T152" s="47"/>
      <c r="U152" s="47"/>
    </row>
    <row r="153" spans="17:21" s="5" customFormat="1" ht="12.75">
      <c r="Q153" s="47"/>
      <c r="R153" s="47"/>
      <c r="S153" s="47"/>
      <c r="T153" s="47"/>
      <c r="U153" s="47"/>
    </row>
    <row r="154" spans="17:21" s="5" customFormat="1" ht="12.75">
      <c r="Q154" s="47"/>
      <c r="R154" s="47"/>
      <c r="S154" s="47"/>
      <c r="T154" s="47"/>
      <c r="U154" s="47"/>
    </row>
    <row r="155" spans="17:21" s="5" customFormat="1" ht="12.75">
      <c r="Q155" s="47"/>
      <c r="R155" s="47"/>
      <c r="S155" s="47"/>
      <c r="T155" s="47"/>
      <c r="U155" s="47"/>
    </row>
    <row r="156" spans="17:21" s="5" customFormat="1" ht="12.75">
      <c r="Q156" s="47"/>
      <c r="R156" s="47"/>
      <c r="S156" s="47"/>
      <c r="T156" s="47"/>
      <c r="U156" s="47"/>
    </row>
    <row r="157" spans="17:21" s="5" customFormat="1" ht="12.75">
      <c r="Q157" s="47"/>
      <c r="R157" s="47"/>
      <c r="S157" s="47"/>
      <c r="T157" s="47"/>
      <c r="U157" s="47"/>
    </row>
    <row r="158" spans="17:21" s="5" customFormat="1" ht="12.75">
      <c r="Q158" s="47"/>
      <c r="R158" s="47"/>
      <c r="S158" s="47"/>
      <c r="T158" s="47"/>
      <c r="U158" s="47"/>
    </row>
    <row r="159" spans="17:21" s="5" customFormat="1" ht="12.75">
      <c r="Q159" s="47"/>
      <c r="R159" s="47"/>
      <c r="S159" s="47"/>
      <c r="T159" s="47"/>
      <c r="U159" s="47"/>
    </row>
    <row r="160" spans="17:21" s="5" customFormat="1" ht="12.75">
      <c r="Q160" s="47"/>
      <c r="R160" s="47"/>
      <c r="S160" s="47"/>
      <c r="T160" s="47"/>
      <c r="U160" s="47"/>
    </row>
    <row r="161" spans="17:21" s="5" customFormat="1" ht="12.75">
      <c r="Q161" s="47"/>
      <c r="R161" s="47"/>
      <c r="S161" s="47"/>
      <c r="T161" s="47"/>
      <c r="U161" s="47"/>
    </row>
    <row r="162" spans="17:21" s="5" customFormat="1" ht="12.75">
      <c r="Q162" s="47"/>
      <c r="R162" s="47"/>
      <c r="S162" s="47"/>
      <c r="T162" s="47"/>
      <c r="U162" s="47"/>
    </row>
    <row r="163" spans="17:21" s="5" customFormat="1" ht="12.75">
      <c r="Q163" s="47"/>
      <c r="R163" s="47"/>
      <c r="S163" s="47"/>
      <c r="T163" s="47"/>
      <c r="U163" s="47"/>
    </row>
    <row r="164" spans="17:21" s="5" customFormat="1" ht="12.75">
      <c r="Q164" s="47"/>
      <c r="R164" s="47"/>
      <c r="S164" s="47"/>
      <c r="T164" s="47"/>
      <c r="U164" s="47"/>
    </row>
    <row r="165" spans="17:21" s="5" customFormat="1" ht="12.75">
      <c r="Q165" s="47"/>
      <c r="R165" s="47"/>
      <c r="S165" s="47"/>
      <c r="T165" s="47"/>
      <c r="U165" s="47"/>
    </row>
  </sheetData>
  <sheetProtection password="CC22" sheet="1" objects="1" scenarios="1" selectLockedCells="1"/>
  <protectedRanges>
    <protectedRange sqref="J31:M56" name="Rango4"/>
    <protectedRange sqref="J31:M56" name="Rango3"/>
    <protectedRange sqref="J24:M25" name="Rango2"/>
    <protectedRange sqref="A9:P17" name="Rango1"/>
  </protectedRanges>
  <mergeCells count="114">
    <mergeCell ref="O80:O82"/>
    <mergeCell ref="D38:H38"/>
    <mergeCell ref="D33:I33"/>
    <mergeCell ref="D34:I34"/>
    <mergeCell ref="D66:I66"/>
    <mergeCell ref="D44:H44"/>
    <mergeCell ref="D42:I42"/>
    <mergeCell ref="D50:I50"/>
    <mergeCell ref="D69:H69"/>
    <mergeCell ref="N61:P61"/>
    <mergeCell ref="D36:H36"/>
    <mergeCell ref="D37:H37"/>
    <mergeCell ref="D70:I70"/>
    <mergeCell ref="D71:I71"/>
    <mergeCell ref="D68:H68"/>
    <mergeCell ref="D51:I51"/>
    <mergeCell ref="A61:G61"/>
    <mergeCell ref="D55:I55"/>
    <mergeCell ref="D58:I58"/>
    <mergeCell ref="D52:I52"/>
    <mergeCell ref="H61:I61"/>
    <mergeCell ref="J61:M61"/>
    <mergeCell ref="D49:I49"/>
    <mergeCell ref="D54:H54"/>
    <mergeCell ref="D48:H48"/>
    <mergeCell ref="J24:K24"/>
    <mergeCell ref="J28:K28"/>
    <mergeCell ref="D45:H45"/>
    <mergeCell ref="I28:I29"/>
    <mergeCell ref="D32:I32"/>
    <mergeCell ref="A94:N94"/>
    <mergeCell ref="A80:H81"/>
    <mergeCell ref="I80:I81"/>
    <mergeCell ref="L89:M89"/>
    <mergeCell ref="D83:I83"/>
    <mergeCell ref="D84:I84"/>
    <mergeCell ref="D86:H86"/>
    <mergeCell ref="N80:N82"/>
    <mergeCell ref="D85:H85"/>
    <mergeCell ref="A93:N93"/>
    <mergeCell ref="L80:M80"/>
    <mergeCell ref="A63:H64"/>
    <mergeCell ref="L63:M63"/>
    <mergeCell ref="I63:I64"/>
    <mergeCell ref="J80:K80"/>
    <mergeCell ref="D73:I73"/>
    <mergeCell ref="D67:H67"/>
    <mergeCell ref="D72:I72"/>
    <mergeCell ref="J63:K63"/>
    <mergeCell ref="A19:G19"/>
    <mergeCell ref="H19:I19"/>
    <mergeCell ref="N19:P19"/>
    <mergeCell ref="A17:F17"/>
    <mergeCell ref="G17:P17"/>
    <mergeCell ref="O63:O65"/>
    <mergeCell ref="N63:N65"/>
    <mergeCell ref="D56:I56"/>
    <mergeCell ref="D47:H47"/>
    <mergeCell ref="D53:I53"/>
    <mergeCell ref="O21:O23"/>
    <mergeCell ref="N28:N30"/>
    <mergeCell ref="O28:O30"/>
    <mergeCell ref="J19:M19"/>
    <mergeCell ref="L26:M26"/>
    <mergeCell ref="L25:M25"/>
    <mergeCell ref="L28:M28"/>
    <mergeCell ref="J27:K27"/>
    <mergeCell ref="L27:M27"/>
    <mergeCell ref="J21:M21"/>
    <mergeCell ref="J22:K23"/>
    <mergeCell ref="J20:K20"/>
    <mergeCell ref="D20:G20"/>
    <mergeCell ref="N21:N23"/>
    <mergeCell ref="H20:I20"/>
    <mergeCell ref="A21:H22"/>
    <mergeCell ref="I21:I22"/>
    <mergeCell ref="L22:M23"/>
    <mergeCell ref="J26:K26"/>
    <mergeCell ref="D26:I26"/>
    <mergeCell ref="D24:I24"/>
    <mergeCell ref="D43:H43"/>
    <mergeCell ref="D25:I25"/>
    <mergeCell ref="J25:K25"/>
    <mergeCell ref="D41:H41"/>
    <mergeCell ref="D35:H35"/>
    <mergeCell ref="D39:H39"/>
    <mergeCell ref="D31:I31"/>
    <mergeCell ref="D2:O2"/>
    <mergeCell ref="D3:O3"/>
    <mergeCell ref="A6:O6"/>
    <mergeCell ref="A8:O8"/>
    <mergeCell ref="D74:G74"/>
    <mergeCell ref="D40:G40"/>
    <mergeCell ref="L20:M20"/>
    <mergeCell ref="L24:M24"/>
    <mergeCell ref="D27:I27"/>
    <mergeCell ref="A28:H29"/>
    <mergeCell ref="A9:J9"/>
    <mergeCell ref="K9:P9"/>
    <mergeCell ref="P21:P23"/>
    <mergeCell ref="P28:P30"/>
    <mergeCell ref="P63:P65"/>
    <mergeCell ref="P80:P82"/>
    <mergeCell ref="D75:I75"/>
    <mergeCell ref="D77:F77"/>
    <mergeCell ref="D76:G76"/>
    <mergeCell ref="D46:H46"/>
    <mergeCell ref="A13:P13"/>
    <mergeCell ref="A14:P14"/>
    <mergeCell ref="A15:P15"/>
    <mergeCell ref="A16:P16"/>
    <mergeCell ref="A10:P10"/>
    <mergeCell ref="A11:P11"/>
    <mergeCell ref="A12:P12"/>
  </mergeCells>
  <phoneticPr fontId="1" type="noConversion"/>
  <printOptions horizontalCentered="1"/>
  <pageMargins left="0.27559055118110237" right="0.15748031496062992" top="0.43307086614173229" bottom="0.47244094488188981" header="0.31496062992125984" footer="0.31496062992125984"/>
  <pageSetup scale="99" orientation="portrait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Pauta de Evaluación_General</vt:lpstr>
      <vt:lpstr>'Pauta de Evaluación_General'!Área_de_impresión</vt:lpstr>
    </vt:vector>
  </TitlesOfParts>
  <Company>Usach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Durán </dc:creator>
  <cp:lastModifiedBy>Usuario Pc</cp:lastModifiedBy>
  <cp:lastPrinted>2010-07-06T19:14:41Z</cp:lastPrinted>
  <dcterms:created xsi:type="dcterms:W3CDTF">2007-10-31T18:46:56Z</dcterms:created>
  <dcterms:modified xsi:type="dcterms:W3CDTF">2013-10-09T15:48:02Z</dcterms:modified>
</cp:coreProperties>
</file>